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4\ไตรมาส 3\โอเชียนกลาส\"/>
    </mc:Choice>
  </mc:AlternateContent>
  <xr:revisionPtr revIDLastSave="0" documentId="13_ncr:1_{2F4BD00F-6189-47F3-83E2-4ECACC9AD8C7}" xr6:coauthVersionLast="45" xr6:coauthVersionMax="47" xr10:uidLastSave="{00000000-0000-0000-0000-000000000000}"/>
  <bookViews>
    <workbookView xWindow="-120" yWindow="-120" windowWidth="29040" windowHeight="15840" tabRatio="678" xr2:uid="{00000000-000D-0000-FFFF-FFFF00000000}"/>
  </bookViews>
  <sheets>
    <sheet name="งบแสดงฐานะการเงิน" sheetId="21" r:id="rId1"/>
    <sheet name="งบกำไรขาดทุนเบ็ดเสร็จ" sheetId="13" r:id="rId2"/>
    <sheet name="ส่วนของผู้ถือหุ้น" sheetId="19" r:id="rId3"/>
    <sheet name="ส่วนของผู้ถือหุ้น (ต่อ)" sheetId="20" r:id="rId4"/>
    <sheet name="งบกระแสเงินสด" sheetId="1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0" localSheetId="4">'[1]Statement-BAHT'!#REF!</definedName>
    <definedName name="\0" localSheetId="1">'[1]Statement-BAHT'!#REF!</definedName>
    <definedName name="\0" localSheetId="0">'[1]Statement-BAHT'!#REF!</definedName>
    <definedName name="\0" localSheetId="3">'[1]Statement-BAHT'!#REF!</definedName>
    <definedName name="\0">'[1]Statement-BAHT'!#REF!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1" hidden="1">[4]total!#REF!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4" hidden="1">{"'Model'!$A$1:$N$53"}</definedName>
    <definedName name="aa" localSheetId="0" hidden="1">{"'Model'!$A$1:$N$53"}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[6]งบการเงิน!#REF!</definedName>
    <definedName name="AAt" localSheetId="0">[7]งบการเงิน!#REF!</definedName>
    <definedName name="AAt" localSheetId="3">[8]งบการเงิน!#REF!</definedName>
    <definedName name="AAt">[6]งบการเงิน!#REF!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'[9]10'!#REF!</definedName>
    <definedName name="AMOUNT" localSheetId="3">'[9]10'!#REF!</definedName>
    <definedName name="AMOUNT">'[9]10'!#REF!</definedName>
    <definedName name="aoe" localSheetId="4" hidden="1">{"'Model'!$A$1:$N$53"}</definedName>
    <definedName name="aoe" localSheetId="0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[6]งบการเงิน!#REF!</definedName>
    <definedName name="At" localSheetId="0">[7]งบการเงิน!#REF!</definedName>
    <definedName name="At" localSheetId="3">[8]งบการเงิน!#REF!</definedName>
    <definedName name="At">[6]งบการเงิน!#REF!</definedName>
    <definedName name="B" localSheetId="1">[6]งบการเงิน!#REF!</definedName>
    <definedName name="B" localSheetId="0">[7]งบการเงิน!#REF!</definedName>
    <definedName name="B" localSheetId="3">[8]งบการเงิน!#REF!</definedName>
    <definedName name="B">[6]งบการเงิน!#REF!</definedName>
    <definedName name="B_column">'[5]งบกำไรขาดทุน (2550)'!$B$2:$B$271</definedName>
    <definedName name="Batch_Size" localSheetId="0">'[10]Palnt-A&amp;B'!$F$27</definedName>
    <definedName name="Batch_Size">'[11]Palnt-A&amp;B'!$F$27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4" hidden="1">{"'Model'!$A$1:$N$53"}</definedName>
    <definedName name="bea" localSheetId="0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4" hidden="1">{"'Model'!$A$1:$N$53"}</definedName>
    <definedName name="beau" localSheetId="0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rand" localSheetId="0">[12]LIST!$U$2:$U$7</definedName>
    <definedName name="Brand">[13]LIST!$U$2:$U$7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[6]งบการเงิน!#REF!</definedName>
    <definedName name="C." localSheetId="0">[7]งบการเงิน!#REF!</definedName>
    <definedName name="C." localSheetId="3">[8]งบการเงิน!#REF!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 localSheetId="0">'[10]Palnt-A&amp;B'!$F$9</definedName>
    <definedName name="Cap_Furnace">'[11]Palnt-A&amp;B'!$F$9</definedName>
    <definedName name="CC" localSheetId="1">[6]งบการเงิน!#REF!</definedName>
    <definedName name="CC" localSheetId="0">[7]งบการเงิน!#REF!</definedName>
    <definedName name="CC" localSheetId="3">[8]งบการเงิน!#REF!</definedName>
    <definedName name="CC">[6]งบการเงิน!#REF!</definedName>
    <definedName name="CC_ADM" localSheetId="0">[12]LIST!$A$2:$A$21</definedName>
    <definedName name="CC_ADM">[13]LIST!$A$2:$A$21</definedName>
    <definedName name="CC_CCD" localSheetId="0">[12]LIST!$A$30:$A$52</definedName>
    <definedName name="CC_CCD">[13]LIST!$A$30:$A$52</definedName>
    <definedName name="CC_MKT" localSheetId="0">[12]LIST!$A$22:$A$29</definedName>
    <definedName name="CC_MKT">[13]LIST!$A$22:$A$29</definedName>
    <definedName name="CC_SCM" localSheetId="0">[12]LIST!$A$8:$A$17,[12]LIST!$A$31</definedName>
    <definedName name="CC_SCM">[13]LIST!$A$8:$A$17,[13]LIST!$A$31</definedName>
    <definedName name="CC_Supply" localSheetId="0">[12]LIST!$W$2:$W$9</definedName>
    <definedName name="CC_Supply">[13]LIST!$W$2:$W$9</definedName>
    <definedName name="CCt" localSheetId="1">[6]งบการเงิน!#REF!</definedName>
    <definedName name="CCt" localSheetId="0">[7]งบการเงิน!#REF!</definedName>
    <definedName name="CCt" localSheetId="3">[8]งบการเงิน!#REF!</definedName>
    <definedName name="CCt">[6]งบการเงิน!#REF!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Country" localSheetId="0">[12]Sheet1!$A$1:$A$11</definedName>
    <definedName name="Country">[13]Sheet1!$A$1:$A$11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[6]งบการเงิน!#REF!</definedName>
    <definedName name="Ct" localSheetId="0">[7]งบการเงิน!#REF!</definedName>
    <definedName name="Ct" localSheetId="3">[8]งบการเงิน!#REF!</definedName>
    <definedName name="Ct">[6]งบการเงิน!#REF!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'[1]Statement-BAHT'!#REF!</definedName>
    <definedName name="d" localSheetId="0">'[1]Statement-BAHT'!#REF!</definedName>
    <definedName name="d" localSheetId="3">'[1]Statement-BAHT'!#REF!</definedName>
    <definedName name="d">'[1]Statement-BAHT'!#REF!</definedName>
    <definedName name="D14401_">#N/A</definedName>
    <definedName name="DA" localSheetId="1">[6]งบการเงิน!#REF!</definedName>
    <definedName name="DA" localSheetId="0">[7]งบการเงิน!#REF!</definedName>
    <definedName name="DA" localSheetId="3">[8]งบการเงิน!#REF!</definedName>
    <definedName name="DA">[6]งบการเงิน!#REF!</definedName>
    <definedName name="DAAt" localSheetId="1">[6]งบการเงิน!#REF!</definedName>
    <definedName name="DAAt" localSheetId="0">[7]งบการเงิน!#REF!</definedName>
    <definedName name="DAAt" localSheetId="3">[8]งบการเงิน!#REF!</definedName>
    <definedName name="DAAt">[6]งบการเงิน!#REF!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[6]งบการเงิน!#REF!</definedName>
    <definedName name="DAt" localSheetId="0">[7]งบการเงิน!#REF!</definedName>
    <definedName name="DAt" localSheetId="3">[8]งบการเงิน!#REF!</definedName>
    <definedName name="DAt">[6]งบการเงิน!#REF!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[6]งบการเงิน!#REF!</definedName>
    <definedName name="DC" localSheetId="0">[7]งบการเงิน!#REF!</definedName>
    <definedName name="DC" localSheetId="3">[8]งบการเงิน!#REF!</definedName>
    <definedName name="DC">[6]งบการเงิน!#REF!</definedName>
    <definedName name="DCC" localSheetId="1">[6]งบการเงิน!#REF!</definedName>
    <definedName name="DCC" localSheetId="0">[7]งบการเงิน!#REF!</definedName>
    <definedName name="DCC" localSheetId="3">[8]งบการเงิน!#REF!</definedName>
    <definedName name="DCC">[6]งบการเงิน!#REF!</definedName>
    <definedName name="DCCt" localSheetId="1">[6]งบการเงิน!#REF!</definedName>
    <definedName name="DCCt" localSheetId="0">[7]งบการเงิน!#REF!</definedName>
    <definedName name="DCCt" localSheetId="3">[8]งบการเงิน!#REF!</definedName>
    <definedName name="DCCt">[6]งบการเงิน!#REF!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[6]งบการเงิน!#REF!</definedName>
    <definedName name="DCt" localSheetId="0">[7]งบการเงิน!#REF!</definedName>
    <definedName name="DCt" localSheetId="3">[8]งบการเงิน!#REF!</definedName>
    <definedName name="DCt">[6]งบการเงิน!#REF!</definedName>
    <definedName name="DEE" localSheetId="1">[6]งบการเงิน!#REF!</definedName>
    <definedName name="DEE" localSheetId="0">[7]งบการเงิน!#REF!</definedName>
    <definedName name="DEE" localSheetId="3">[8]งบการเงิน!#REF!</definedName>
    <definedName name="DEE">[6]งบการเงิน!#REF!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ARTMENT" localSheetId="0">[12]LIST!$T$2:$T$9</definedName>
    <definedName name="DEPARTMENT">[13]LIST!$T$2:$T$9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[6]งบการเงิน!#REF!</definedName>
    <definedName name="DFA" localSheetId="0">[7]งบการเงิน!#REF!</definedName>
    <definedName name="DFA" localSheetId="3">[8]งบการเงิน!#REF!</definedName>
    <definedName name="DFA">[6]งบการเงิน!#REF!</definedName>
    <definedName name="DGG" localSheetId="1">[6]งบการเงิน!#REF!</definedName>
    <definedName name="DGG" localSheetId="0">[7]งบการเงิน!#REF!</definedName>
    <definedName name="DGG" localSheetId="3">[8]งบการเงิน!#REF!</definedName>
    <definedName name="DGG">[6]งบการเงิน!#REF!</definedName>
    <definedName name="DII" localSheetId="1">[6]งบการเงิน!#REF!</definedName>
    <definedName name="DII" localSheetId="0">[7]งบการเงิน!#REF!</definedName>
    <definedName name="DII" localSheetId="3">[8]งบการเงิน!#REF!</definedName>
    <definedName name="DII">[6]งบการเงิน!#REF!</definedName>
    <definedName name="DIt" localSheetId="1">[6]งบการเงิน!#REF!</definedName>
    <definedName name="DIt" localSheetId="0">[7]งบการเงิน!#REF!</definedName>
    <definedName name="DIt" localSheetId="3">[8]งบการเงิน!#REF!</definedName>
    <definedName name="DIt">[6]งบการเงิน!#REF!</definedName>
    <definedName name="DItt" localSheetId="1">[6]งบการเงิน!#REF!</definedName>
    <definedName name="DItt" localSheetId="0">[7]งบการเงิน!#REF!</definedName>
    <definedName name="DItt" localSheetId="3">[8]งบการเงิน!#REF!</definedName>
    <definedName name="DItt">[6]งบการเงิน!#REF!</definedName>
    <definedName name="DIttt" localSheetId="1">[6]งบการเงิน!#REF!</definedName>
    <definedName name="DIttt" localSheetId="0">[7]งบการเงิน!#REF!</definedName>
    <definedName name="DIttt" localSheetId="3">[8]งบการเงิน!#REF!</definedName>
    <definedName name="DIttt">[6]งบการเงิน!#REF!</definedName>
    <definedName name="DNN" localSheetId="1">[6]งบการเงิน!#REF!</definedName>
    <definedName name="DNN" localSheetId="0">[7]งบการเงิน!#REF!</definedName>
    <definedName name="DNN" localSheetId="3">[8]งบการเงิน!#REF!</definedName>
    <definedName name="DNN">[6]งบการเงิน!#REF!</definedName>
    <definedName name="DOS" localSheetId="1">[6]งบการเงิน!#REF!</definedName>
    <definedName name="DOS" localSheetId="0">[7]งบการเงิน!#REF!</definedName>
    <definedName name="DOS" localSheetId="3">[8]งบการเงิน!#REF!</definedName>
    <definedName name="DOS">[6]งบการเงิน!#REF!</definedName>
    <definedName name="DRE." localSheetId="1">[6]งบการเงิน!#REF!</definedName>
    <definedName name="DRE." localSheetId="0">[7]งบการเงิน!#REF!</definedName>
    <definedName name="DRE." localSheetId="3">[8]งบการเงิน!#REF!</definedName>
    <definedName name="DRE.">[6]งบการเงิน!#REF!</definedName>
    <definedName name="DREt" localSheetId="1">[6]งบการเงิน!#REF!</definedName>
    <definedName name="DREt" localSheetId="0">[7]งบการเงิน!#REF!</definedName>
    <definedName name="DREt" localSheetId="3">[8]งบการเงิน!#REF!</definedName>
    <definedName name="DREt">[6]งบการเงิน!#REF!</definedName>
    <definedName name="DT" localSheetId="1">[6]งบการเงิน!#REF!</definedName>
    <definedName name="DT" localSheetId="0">[7]งบการเงิน!#REF!</definedName>
    <definedName name="DT" localSheetId="3">[8]งบการเงิน!#REF!</definedName>
    <definedName name="DT">[6]งบการเงิน!#REF!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[6]งบการเงิน!#REF!</definedName>
    <definedName name="EE" localSheetId="0">[7]งบการเงิน!#REF!</definedName>
    <definedName name="EE" localSheetId="3">[8]งบการเงิน!#REF!</definedName>
    <definedName name="EE">[6]งบการเงิน!#REF!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[6]งบการเงิน!#REF!</definedName>
    <definedName name="FA" localSheetId="0">[7]งบการเงิน!#REF!</definedName>
    <definedName name="FA" localSheetId="3">[8]งบการเงิน!#REF!</definedName>
    <definedName name="FA">[6]งบการเงิน!#REF!</definedName>
    <definedName name="FC" localSheetId="0">'[7]cash flow 1'!$H$15</definedName>
    <definedName name="FC">'[6]cash flow 1'!$H$15</definedName>
    <definedName name="FCC" localSheetId="0">'[7]cash flow 1'!$H$91</definedName>
    <definedName name="FCC">'[6]cash flow 1'!$H$91</definedName>
    <definedName name="FGF" localSheetId="0">'[14]cash flow 1'!$H$118</definedName>
    <definedName name="FGF">'[15]cash flow 1'!$H$118</definedName>
    <definedName name="FGG" localSheetId="0">'[7]cash flow 1'!$H$118</definedName>
    <definedName name="FGG">'[6]cash flow 1'!$H$118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 localSheetId="0">'[7]cash flow 1'!$H$51</definedName>
    <definedName name="FIttt">'[6]cash flow 1'!$H$51</definedName>
    <definedName name="FNN" localSheetId="0">'[7]cash flow 1'!$H$129</definedName>
    <definedName name="FNN">'[6]cash flow 1'!$H$129</definedName>
    <definedName name="FT" localSheetId="0">'[7]cash flow 1'!$H$108</definedName>
    <definedName name="FT">'[6]cash flow 1'!$H$108</definedName>
    <definedName name="G\L_FA" localSheetId="0">'[7]cash flow 1'!$H$66</definedName>
    <definedName name="G\L_FA">'[6]cash flow 1'!$H$66</definedName>
    <definedName name="GG" localSheetId="1">[6]งบการเงิน!#REF!</definedName>
    <definedName name="GG" localSheetId="0">[7]งบการเงิน!#REF!</definedName>
    <definedName name="GG" localSheetId="3">[8]งบการเงิน!#REF!</definedName>
    <definedName name="GG">[6]งบการเงิน!#REF!</definedName>
    <definedName name="GL_IO" localSheetId="0">[12]LIST!$AD$2:$AD$92</definedName>
    <definedName name="GL_IO">[13]LIST!$AD$2:$AD$92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4" hidden="1">{"'Model'!$A$1:$N$53"}</definedName>
    <definedName name="h" localSheetId="0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[6]งบการเงิน!#REF!</definedName>
    <definedName name="hh" localSheetId="0">[7]งบการเงิน!#REF!</definedName>
    <definedName name="hh" localSheetId="3">[8]งบการเงิน!#REF!</definedName>
    <definedName name="hh">[6]งบการเงิน!#REF!</definedName>
    <definedName name="HTML_CodePage" hidden="1">874</definedName>
    <definedName name="HTML_Control" localSheetId="4" hidden="1">{"'Eng (page2)'!$A$1:$D$52"}</definedName>
    <definedName name="HTML_Control" localSheetId="0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 hidden="1">{"'Model'!$A$1:$N$53"}</definedName>
    <definedName name="I" localSheetId="0" hidden="1">{"'Model'!$A$1:$N$53"}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[6]งบการเงิน!#REF!</definedName>
    <definedName name="II" localSheetId="0">[7]งบการเงิน!#REF!</definedName>
    <definedName name="II" localSheetId="3">[8]งบการเงิน!#REF!</definedName>
    <definedName name="II">[6]งบการเงิน!#REF!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_Number" localSheetId="0">[12]LIST!$L$2:$L$54</definedName>
    <definedName name="IO_Number">[13]LIST!$L$2:$L$54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[6]งบการเงิน!#REF!</definedName>
    <definedName name="It" localSheetId="0">[7]งบการเงิน!#REF!</definedName>
    <definedName name="It" localSheetId="3">[8]งบการเงิน!#REF!</definedName>
    <definedName name="It">[6]งบการเงิน!#REF!</definedName>
    <definedName name="Item_2">DATE(YEAR([16]Inv_Dtac!A$16),MONTH([16]Inv_Dtac!A$16)+2,DAY(0))</definedName>
    <definedName name="Item_3">DATE(YEAR([16]Inv_Dtac!A$16),MONTH([16]Inv_Dtac!A$16)+3,DAY(0))</definedName>
    <definedName name="Item_4">DATE(YEAR([16]Inv_Dtac!A$16),MONTH([16]Inv_Dtac!A$16)+4,DAY(0))</definedName>
    <definedName name="Item_Total_Inv" localSheetId="4">IF([16]Inv_Dtac!A$16=[16]Inv_Dtac!$D1,[16]Inv_Dtac!$K1,IF(Item_4=[16]Inv_Dtac!$D1,[16]Inv_Dtac!$H1,IF(Item_3=[16]Inv_Dtac!$D1,[16]Inv_Dtac!$I1,IF(Item_2=[16]Inv_Dtac!$D1,[16]Inv_Dtac!$J1,0))))</definedName>
    <definedName name="Item_Total_Inv" localSheetId="0">IF([16]Inv_Dtac!A$16=[16]Inv_Dtac!$D1,[16]Inv_Dtac!$K1,IF(Item_4=[16]Inv_Dtac!$D1,[16]Inv_Dtac!$H1,IF(Item_3=[16]Inv_Dtac!$D1,[16]Inv_Dtac!$I1,IF(Item_2=[16]Inv_Dtac!$D1,[16]Inv_Dtac!$J1,0))))</definedName>
    <definedName name="Item_Total_Inv" localSheetId="2">IF([16]Inv_Dtac!A$16=[16]Inv_Dtac!$D1,[16]Inv_Dtac!$K1,IF(Item_4=[16]Inv_Dtac!$D1,[16]Inv_Dtac!$H1,IF(Item_3=[16]Inv_Dtac!$D1,[16]Inv_Dtac!$I1,IF(Item_2=[16]Inv_Dtac!$D1,[16]Inv_Dtac!$J1,0))))</definedName>
    <definedName name="Item_Total_Inv" localSheetId="3">IF([16]Inv_Dtac!A$16=[16]Inv_Dtac!$D1,[16]Inv_Dtac!$K1,IF([0]!Item_4=[16]Inv_Dtac!$D1,[16]Inv_Dtac!$H1,IF([0]!Item_3=[16]Inv_Dtac!$D1,[16]Inv_Dtac!$I1,IF([0]!Item_2=[16]Inv_Dtac!$D1,[16]Inv_Dtac!$J1,0))))</definedName>
    <definedName name="Item_Total_Inv">IF([16]Inv_Dtac!A$16=[16]Inv_Dtac!$D1,[16]Inv_Dtac!$K1,IF(Item_4=[16]Inv_Dtac!$D1,[16]Inv_Dtac!$H1,IF(Item_3=[16]Inv_Dtac!$D1,[16]Inv_Dtac!$I1,IF(Item_2=[16]Inv_Dtac!$D1,[16]Inv_Dtac!$J1,0))))</definedName>
    <definedName name="Itt" localSheetId="1">[6]งบการเงิน!#REF!</definedName>
    <definedName name="Itt" localSheetId="0">[7]งบการเงิน!#REF!</definedName>
    <definedName name="Itt" localSheetId="3">[8]งบการเงิน!#REF!</definedName>
    <definedName name="Itt">[6]งบการเงิน!#REF!</definedName>
    <definedName name="Ittt" localSheetId="1">[6]งบการเงิน!#REF!</definedName>
    <definedName name="Ittt" localSheetId="0">[7]งบการเงิน!#REF!</definedName>
    <definedName name="Ittt" localSheetId="3">[8]งบการเงิน!#REF!</definedName>
    <definedName name="Ittt">[6]งบการเงิน!#REF!</definedName>
    <definedName name="j" localSheetId="4">{"'Model'!$A$1:$N$53"}</definedName>
    <definedName name="j" localSheetId="0">{"'Model'!$A$1:$N$53"}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0">INDEX(#REF!,MATCH('[5]กระทบรายได้-ภาษี (2549)'!$A1,#REF!,0))-INDEX(#REF!,MATCH('[5]กระทบรายได้-ภาษี (2549)'!$A1,#REF!,0))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1">'[1]Statement-BAHT'!#REF!</definedName>
    <definedName name="kkkk" localSheetId="3">'[1]Statement-BAHT'!#REF!</definedName>
    <definedName name="kkkk">'[1]Statement-BAHT'!#REF!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 localSheetId="0">[17]Master!$A$3:$Q$540</definedName>
    <definedName name="LIST_M">[18]Master!$A$3:$Q$540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[19]งบการเงิน!#REF!</definedName>
    <definedName name="m" localSheetId="0">[20]งบการเงิน!#REF!</definedName>
    <definedName name="m" localSheetId="3">[21]งบการเงิน!#REF!</definedName>
    <definedName name="m">[19]งบการเงิน!#REF!</definedName>
    <definedName name="MAIN" localSheetId="1">'[1]Statement-BAHT'!#REF!</definedName>
    <definedName name="MAIN" localSheetId="3">'[1]Statement-BAHT'!#REF!</definedName>
    <definedName name="MAIN">'[1]Statement-BAHT'!#REF!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4" hidden="1">{"'Model'!$A$1:$N$53"}</definedName>
    <definedName name="mmkj" localSheetId="0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4" hidden="1">{"'Model'!$A$1:$N$53"}</definedName>
    <definedName name="n" localSheetId="0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4" hidden="1">{"'Model'!$A$1:$N$53"}</definedName>
    <definedName name="new" localSheetId="0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[6]งบการเงิน!#REF!</definedName>
    <definedName name="NN" localSheetId="0">[7]งบการเงิน!#REF!</definedName>
    <definedName name="NN" localSheetId="3">[8]งบการเงิน!#REF!</definedName>
    <definedName name="NN">[6]งบการเงิน!#REF!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[6]งบการเงิน!#REF!</definedName>
    <definedName name="OS" localSheetId="0">[7]งบการเงิน!#REF!</definedName>
    <definedName name="OS" localSheetId="3">[8]งบการเงิน!#REF!</definedName>
    <definedName name="OS">[6]งบการเงิน!#REF!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 localSheetId="0">'[10]Palnt-A&amp;B'!$F$6</definedName>
    <definedName name="percen_Moisture">'[11]Palnt-A&amp;B'!$F$6</definedName>
    <definedName name="Plan_by_Shipping" localSheetId="0">[12]LIST!$Y$2:$Y$7</definedName>
    <definedName name="Plan_by_Shipping">[13]LIST!$Y$2:$Y$7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งบกระแสเงินสด!$A$1:$N$85</definedName>
    <definedName name="_xlnm.Print_Area" localSheetId="1">งบกำไรขาดทุนเบ็ดเสร็จ!$A$1:$N$85</definedName>
    <definedName name="_xlnm.Print_Area" localSheetId="0">งบแสดงฐานะการเงิน!$A$1:$N$111</definedName>
    <definedName name="_xlnm.Print_Area" localSheetId="2">ส่วนของผู้ถือหุ้น!$A$1:$V$23</definedName>
    <definedName name="_xlnm.Print_Area" localSheetId="3">'ส่วนของผู้ถือหุ้น (ต่อ)'!$A$1:$R$21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 localSheetId="0">'[7]cash flow 2'!$G$56</definedName>
    <definedName name="PTAX">'[6]cash flow 2'!$G$56</definedName>
    <definedName name="q" localSheetId="4" hidden="1">{"'Model'!$A$1:$N$53"}</definedName>
    <definedName name="q" localSheetId="0" hidden="1">{"'Model'!$A$1:$N$53"}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[6]งบการเงิน!#REF!</definedName>
    <definedName name="RE" localSheetId="0">[7]งบการเงิน!#REF!</definedName>
    <definedName name="RE" localSheetId="3">[8]งบการเงิน!#REF!</definedName>
    <definedName name="RE">[6]งบการเงิน!#REF!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 localSheetId="0">[22]Macro1!$A$144</definedName>
    <definedName name="Recover">[23]Macro1!$A$144</definedName>
    <definedName name="Report_Dtac_DL">INDEX([16]Inv_Dtac!$L$1:$L$65536,COLUMN()-COLUMN([16]Report_INV!$D$5)+18+(ROW()-ROW([16]Report_INV!$D$5))*9,1)</definedName>
    <definedName name="Report_Dtac_RBT">INDEX([16]Inv_Dtac!$L$1:$L$65536,COLUMN()-COLUMN([16]Report_INV!$D$5)+17+(ROW()-ROW([16]Report_INV!$D$5))*9,1)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[6]งบการเงิน!#REF!</definedName>
    <definedName name="REt" localSheetId="0">[7]งบการเงิน!#REF!</definedName>
    <definedName name="REt" localSheetId="3">[8]งบการเงิน!#REF!</definedName>
    <definedName name="REt">[6]งบการเงิน!#REF!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4" hidden="1">{"'Model'!$A$1:$N$53"}</definedName>
    <definedName name="s" localSheetId="0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 localSheetId="0">'[7]cash flow 1'!$H$58</definedName>
    <definedName name="S_FA">'[6]cash flow 1'!$H$58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'[24]#REF'!$A$6:$H$145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'[1]Statement-BAHT'!#REF!</definedName>
    <definedName name="sss" localSheetId="3">'[1]Statement-BAHT'!#REF!</definedName>
    <definedName name="sss">'[1]Statement-BAHT'!#REF!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SUMIF([16]Inv_Dtac!$G$18:$G$1176,[16]Inv_Dtac!$G1,[16]Inv_Dtac!A$18:A$1176)</definedName>
    <definedName name="T" localSheetId="1">[6]งบการเงิน!#REF!</definedName>
    <definedName name="T" localSheetId="0">[7]งบการเงิน!#REF!</definedName>
    <definedName name="T" localSheetId="3">[8]งบการเงิน!#REF!</definedName>
    <definedName name="T">[6]งบการเงิน!#REF!</definedName>
    <definedName name="TABLE">'[24]#REF'!$A$1:$B$642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4" hidden="1">{"'Model'!$A$1:$N$53"}</definedName>
    <definedName name="tun" localSheetId="0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4" hidden="1">{"'Model'!$A$1:$N$53"}</definedName>
    <definedName name="u" localSheetId="0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N(MONTH([16]Uangel_Dtac!$D$18:$D$502) =MONTH('[16]RBT_Inv&amp;Period'!$C1))*N(YEAR([16]Uangel_Dtac!$D$18:$D$502) =YEAR('[16]RBT_Inv&amp;Period'!$C1)),[16]Uangel_Dtac!C$18:C$502)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 localSheetId="0">'[7]cash flow 2'!$G$30</definedName>
    <definedName name="Unreailzed">'[6]cash flow 2'!$G$30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4" hidden="1">{"'Model'!$A$1:$N$53"}</definedName>
    <definedName name="v" localSheetId="0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'[25]GL 2548'!#REF!</definedName>
    <definedName name="v22v" localSheetId="3">'[25]GL 2548'!#REF!</definedName>
    <definedName name="v22v">'[25]GL 2548'!#REF!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[6]งบการเงิน!#REF!</definedName>
    <definedName name="XA" localSheetId="0">[7]งบการเงิน!#REF!</definedName>
    <definedName name="XA" localSheetId="3">[8]งบการเงิน!#REF!</definedName>
    <definedName name="XA">[6]งบการเงิน!#REF!</definedName>
    <definedName name="XAAt" localSheetId="1">[6]งบการเงิน!#REF!</definedName>
    <definedName name="XAAt" localSheetId="0">[7]งบการเงิน!#REF!</definedName>
    <definedName name="XAAt" localSheetId="3">[8]งบการเงิน!#REF!</definedName>
    <definedName name="XAAt">[6]งบการเงิน!#REF!</definedName>
    <definedName name="XAt" localSheetId="1">[6]งบการเงิน!#REF!</definedName>
    <definedName name="XAt" localSheetId="0">[7]งบการเงิน!#REF!</definedName>
    <definedName name="XAt" localSheetId="3">[8]งบการเงิน!#REF!</definedName>
    <definedName name="XAt">[6]งบการเงิน!#REF!</definedName>
    <definedName name="XC" localSheetId="1">[6]งบการเงิน!#REF!</definedName>
    <definedName name="XC" localSheetId="0">[7]งบการเงิน!#REF!</definedName>
    <definedName name="XC" localSheetId="3">[8]งบการเงิน!#REF!</definedName>
    <definedName name="XC">[6]งบการเงิน!#REF!</definedName>
    <definedName name="XCC" localSheetId="1">[6]งบการเงิน!#REF!</definedName>
    <definedName name="XCC" localSheetId="0">[7]งบการเงิน!#REF!</definedName>
    <definedName name="XCC" localSheetId="3">[8]งบการเงิน!#REF!</definedName>
    <definedName name="XCC">[6]งบการเงิน!#REF!</definedName>
    <definedName name="XCCt" localSheetId="1">[6]งบการเงิน!#REF!</definedName>
    <definedName name="XCCt" localSheetId="0">[7]งบการเงิน!#REF!</definedName>
    <definedName name="XCCt" localSheetId="3">[8]งบการเงิน!#REF!</definedName>
    <definedName name="XCCt">[6]งบการเงิน!#REF!</definedName>
    <definedName name="XCt" localSheetId="1">[6]งบการเงิน!#REF!</definedName>
    <definedName name="XCt" localSheetId="0">[7]งบการเงิน!#REF!</definedName>
    <definedName name="XCt" localSheetId="3">[8]งบการเงิน!#REF!</definedName>
    <definedName name="XCt">[6]งบการเงิน!#REF!</definedName>
    <definedName name="XEE" localSheetId="1">[6]งบการเงิน!#REF!</definedName>
    <definedName name="XEE" localSheetId="0">[7]งบการเงิน!#REF!</definedName>
    <definedName name="XEE" localSheetId="3">[8]งบการเงิน!#REF!</definedName>
    <definedName name="XEE">[6]งบการเงิน!#REF!</definedName>
    <definedName name="XFA" localSheetId="1">[6]งบการเงิน!#REF!</definedName>
    <definedName name="XFA" localSheetId="0">[7]งบการเงิน!#REF!</definedName>
    <definedName name="XFA" localSheetId="3">[8]งบการเงิน!#REF!</definedName>
    <definedName name="XFA">[6]งบการเงิน!#REF!</definedName>
    <definedName name="XGG" localSheetId="1">[6]งบการเงิน!#REF!</definedName>
    <definedName name="XGG" localSheetId="0">[7]งบการเงิน!#REF!</definedName>
    <definedName name="XGG" localSheetId="3">[8]งบการเงิน!#REF!</definedName>
    <definedName name="XGG">[6]งบการเงิน!#REF!</definedName>
    <definedName name="XII" localSheetId="1">[6]งบการเงิน!#REF!</definedName>
    <definedName name="XII" localSheetId="0">[7]งบการเงิน!#REF!</definedName>
    <definedName name="XII" localSheetId="3">[8]งบการเงิน!#REF!</definedName>
    <definedName name="XII">[6]งบการเงิน!#REF!</definedName>
    <definedName name="XIt" localSheetId="1">[6]งบการเงิน!#REF!</definedName>
    <definedName name="XIt" localSheetId="0">[7]งบการเงิน!#REF!</definedName>
    <definedName name="XIt" localSheetId="3">[8]งบการเงิน!#REF!</definedName>
    <definedName name="XIt">[6]งบการเงิน!#REF!</definedName>
    <definedName name="Xitt" localSheetId="1">[6]งบการเงิน!#REF!</definedName>
    <definedName name="Xitt" localSheetId="0">[7]งบการเงิน!#REF!</definedName>
    <definedName name="Xitt" localSheetId="3">[8]งบการเงิน!#REF!</definedName>
    <definedName name="Xitt">[6]งบการเงิน!#REF!</definedName>
    <definedName name="XIttt" localSheetId="1">[6]งบการเงิน!#REF!</definedName>
    <definedName name="XIttt" localSheetId="0">[7]งบการเงิน!#REF!</definedName>
    <definedName name="XIttt" localSheetId="3">[8]งบการเงิน!#REF!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1">[6]งบการเงิน!#REF!</definedName>
    <definedName name="XNN" localSheetId="0">[7]งบการเงิน!#REF!</definedName>
    <definedName name="XNN" localSheetId="3">[8]งบการเงิน!#REF!</definedName>
    <definedName name="XNN">[6]งบการเงิน!#REF!</definedName>
    <definedName name="XOS" localSheetId="1">[6]งบการเงิน!#REF!</definedName>
    <definedName name="XOS" localSheetId="0">[7]งบการเงิน!#REF!</definedName>
    <definedName name="XOS" localSheetId="3">[8]งบการเงิน!#REF!</definedName>
    <definedName name="XOS">[6]งบการเงิน!#REF!</definedName>
    <definedName name="XRE" localSheetId="1">[6]งบการเงิน!#REF!</definedName>
    <definedName name="XRE" localSheetId="0">[7]งบการเงิน!#REF!</definedName>
    <definedName name="XRE" localSheetId="3">[8]งบการเงิน!#REF!</definedName>
    <definedName name="XRE">[6]งบการเงิน!#REF!</definedName>
    <definedName name="XREt" localSheetId="1">[6]งบการเงิน!#REF!</definedName>
    <definedName name="XREt" localSheetId="0">[7]งบการเงิน!#REF!</definedName>
    <definedName name="XREt" localSheetId="3">[8]งบการเงิน!#REF!</definedName>
    <definedName name="XREt">[6]งบการเงิน!#REF!</definedName>
    <definedName name="XT" localSheetId="1">[6]งบการเงิน!#REF!</definedName>
    <definedName name="XT" localSheetId="0">[7]งบการเงิน!#REF!</definedName>
    <definedName name="XT" localSheetId="3">[8]งบการเงิน!#REF!</definedName>
    <definedName name="XT">[6]งบการเงิน!#REF!</definedName>
    <definedName name="y" localSheetId="4" hidden="1">{"'Model'!$A$1:$N$53"}</definedName>
    <definedName name="y" localSheetId="0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1">[26]งบการเงิน!#REF!</definedName>
    <definedName name="ซีซี" localSheetId="3">[26]งบการเงิน!#REF!</definedName>
    <definedName name="ซีซี">[26]งบการเงิน!#REF!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 localSheetId="0">'[7]cash flow 1'!$H$129</definedName>
    <definedName name="ม">'[6]cash flow 1'!$H$129</definedName>
    <definedName name="ยกไปเครดิต" localSheetId="0">'[27]งบทดลอง - ต.ค.2547'!$H$8:$H$305</definedName>
    <definedName name="ยกไปเครดิต">'[28]งบทดลอง - ต.ค.2547'!$H$8:$H$305</definedName>
    <definedName name="ยกไปเดบิต" localSheetId="0">'[27]งบทดลอง - ต.ค.2547'!$G$8:$G$305</definedName>
    <definedName name="ยกไปเดบิต">'[28]งบทดลอง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 localSheetId="0">'[27]งบทดลอง - ต.ค.2547'!$A$8:$A$305</definedName>
    <definedName name="รหัสบัญชี">'[28]งบทดลอง - ต.ค.2547'!$A$8:$A$305</definedName>
    <definedName name="ล" localSheetId="1">[6]งบการเงิน!#REF!</definedName>
    <definedName name="ล" localSheetId="0">[7]งบการเงิน!#REF!</definedName>
    <definedName name="ล" localSheetId="3">[8]งบการเงิน!#REF!</definedName>
    <definedName name="ล">[6]งบการเงิน!#REF!</definedName>
    <definedName name="ส" localSheetId="0">'[7]cash flow 1'!$H$91</definedName>
    <definedName name="ส">'[6]cash flow 1'!$H$91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21" l="1"/>
  <c r="J21" i="21"/>
  <c r="L21" i="21"/>
  <c r="N21" i="21"/>
  <c r="H27" i="18"/>
  <c r="L52" i="21"/>
  <c r="H52" i="21"/>
  <c r="L27" i="18" l="1"/>
  <c r="L64" i="21" l="1"/>
  <c r="H64" i="21"/>
  <c r="H12" i="18" l="1"/>
  <c r="H87" i="18" s="1"/>
  <c r="N15" i="19"/>
  <c r="L12" i="18"/>
  <c r="L87" i="18" s="1"/>
  <c r="V24" i="19" l="1"/>
  <c r="R22" i="20" l="1"/>
  <c r="N64" i="21" l="1"/>
  <c r="J64" i="21"/>
  <c r="J113" i="21" l="1"/>
  <c r="L113" i="21"/>
  <c r="H113" i="21"/>
  <c r="N113" i="21" l="1"/>
</calcChain>
</file>

<file path=xl/sharedStrings.xml><?xml version="1.0" encoding="utf-8"?>
<sst xmlns="http://schemas.openxmlformats.org/spreadsheetml/2006/main" count="350" uniqueCount="192">
  <si>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</si>
  <si>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</si>
  <si>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</si>
  <si>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</si>
  <si>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</si>
  <si>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</si>
  <si>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</si>
  <si>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</si>
  <si>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</si>
  <si>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</si>
  <si>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</si>
  <si>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</si>
  <si>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</si>
  <si>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</si>
  <si>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</si>
  <si>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</si>
  <si>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</si>
  <si>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</si>
  <si>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สำรองตามกฎหมาย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</si>
  <si>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</si>
  <si>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</si>
  <si>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</si>
  <si>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</si>
  <si>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</si>
  <si>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</si>
  <si>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</si>
  <si>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</si>
  <si>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</si>
  <si>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</si>
  <si>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</si>
  <si>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รวมรายได้</t>
  </si>
  <si>
    <t>รวมค่าใช้จ่าย</t>
  </si>
  <si>
    <t>และชำระแล้ว</t>
  </si>
  <si>
    <t>เงินสดและรายการเทียบเท่าเงินสด</t>
  </si>
  <si>
    <t>เงินกู้ยืมระยะสั้นจากสถาบันการเงิน</t>
  </si>
  <si>
    <t>ต้นทุนทางการเงิน</t>
  </si>
  <si>
    <t>ค่าใช้จ่ายในการบริหาร</t>
  </si>
  <si>
    <t>สินทรัพย์ไม่หมุนเวียนอื่น</t>
  </si>
  <si>
    <t>งบแสดงฐานะการเงิน</t>
  </si>
  <si>
    <t>องค์ประกอบอื่นของส่วนของผู้ถือหุ้น</t>
  </si>
  <si>
    <t>การตีราคาที่ดิน</t>
  </si>
  <si>
    <t>เงินลงทุนในบริษัทย่อย</t>
  </si>
  <si>
    <t xml:space="preserve">หุ้นสามัญจำนวน 21,330,715 หุ้น </t>
  </si>
  <si>
    <t>ของผู้ถือหุ้น</t>
  </si>
  <si>
    <t>ผู้ถือหุ้น</t>
  </si>
  <si>
    <t>งบการเงิน</t>
  </si>
  <si>
    <t>เงินสดและรายการเทียบเท่าเงินสดปลายงวด</t>
  </si>
  <si>
    <t>เงินสดและรายการเทียบเท่าเงินสดต้นงวด</t>
  </si>
  <si>
    <t>ลูกหนี้การค้าและลูกหนี้อื่น</t>
  </si>
  <si>
    <t>เจ้าหนี้การค้าและเจ้าหนี้อื่น</t>
  </si>
  <si>
    <t>รวมองค์ประกอบ</t>
  </si>
  <si>
    <t>ค่าเสื่อมราคาและค่าตัดจำหน่าย</t>
  </si>
  <si>
    <t>ตราสารอนุพันธ์ที่ยังไม่เกิดขึ้นจริง</t>
  </si>
  <si>
    <t>รายการที่ไม่ใช่เงินสด</t>
  </si>
  <si>
    <t>กิจกรรมลงทุน</t>
  </si>
  <si>
    <t>ค่าใช้จ่ายสำรองหนี้สินผลประโยชน์พนักงาน</t>
  </si>
  <si>
    <t>จ่ายสำรองหนี้สินผลประโยชน์พนักงาน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</si>
  <si>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</si>
  <si>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</si>
  <si>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</si>
  <si>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</si>
  <si>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>หุ้นสามัญจำนวน 50,000,000 หุ้น</t>
  </si>
  <si>
    <t>มูลค่าที่ตราไว้หุ้นละ 10 บาท</t>
  </si>
  <si>
    <t>มูลค่าที่ได้รับชำระแล้วหุ้นละ 10 บาท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</si>
  <si>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</si>
  <si>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</si>
  <si>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</si>
  <si>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</si>
  <si>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</si>
  <si>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</si>
  <si>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งบแสดงฐานะการเงิน (ต่อ)</t>
  </si>
  <si>
    <t>งบการเงินรวม</t>
  </si>
  <si>
    <t>งบการเงินเฉพาะบริษัท</t>
  </si>
  <si>
    <t>ภาระผูกพันผลประโยชน์พนักงาน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</si>
  <si>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</si>
  <si>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</si>
  <si>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</si>
  <si>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</si>
  <si>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- 3 -</t>
  </si>
  <si>
    <t>- 4 -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</si>
  <si>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</si>
  <si>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</si>
  <si>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</si>
  <si>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</si>
  <si>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</si>
  <si>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</si>
  <si>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</si>
  <si>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</si>
  <si>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- 6 -</t>
  </si>
  <si>
    <t>- 7 -</t>
  </si>
  <si>
    <t>กระแสเงินสดจากกิจกรรมดำเนินงาน</t>
  </si>
  <si>
    <t>จ่ายดอกเบี้ย</t>
  </si>
  <si>
    <t>- 8 -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</si>
  <si>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</si>
  <si>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</si>
  <si>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</si>
  <si>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</si>
  <si>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</si>
  <si>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ที่ดิน อาคารและอุปกรณ์</t>
  </si>
  <si>
    <t>สินทรัพย์ไม่มีตัวตน</t>
  </si>
  <si>
    <t>บริษัท โอเชียนกลาส จำกัด (มหาชน) และบริษัทย่อย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</si>
  <si>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</si>
  <si>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</si>
  <si>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</si>
  <si>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</si>
  <si>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</si>
  <si>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</si>
  <si>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</si>
  <si>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หนี้สินและส่วนของผู้ถือหุ้น (ต่อ)</t>
  </si>
  <si>
    <t>สินทรัพย์ภาษีเงินได้รอการตัดบัญชี</t>
  </si>
  <si>
    <t>กำไรจากอัตราแลกเปลี่ยนเงินตราต่างประเทศ</t>
  </si>
  <si>
    <t>ค่าใช้จ่ายจากการระงับการผลิตชั่วคราว</t>
  </si>
  <si>
    <t>กำไรขาดทุนเบ็ดเสร็จอื่น</t>
  </si>
  <si>
    <t>รายการที่จะไม่ถูกจัดประเภทรายการใหม่เข้าไปไว้ใน</t>
  </si>
  <si>
    <t>ที่ถึงกำหนดชำระภายในหนึ่งปี</t>
  </si>
  <si>
    <t>ผลต่างจากอัตราแลกเปลี่ยนจากการแปลงค่างบการเงิน</t>
  </si>
  <si>
    <t>ส่วนของเงินกู้ยืมระยะยาวจากสถาบันการเงิน</t>
  </si>
  <si>
    <t>กำไรหรือขาดทุนในภายหลัง</t>
  </si>
  <si>
    <t>รายการที่จะถูกจัดประเภทรายการใหม่เข้าไปไว้ใน</t>
  </si>
  <si>
    <t>งบแสดงการเปลี่ยนแปลงส่วนของผู้ถือหุ้น (ต่อ)</t>
  </si>
  <si>
    <t>กรรมการ.............................................................                 กรรมการ.............................................................</t>
  </si>
  <si>
    <t>กำไร (ขาดทุน) ก่อนค่าใช้จ่ายภาษีเงินได้</t>
  </si>
  <si>
    <t>กำไร (ขาดทุน) สุทธิสำหรับงวด</t>
  </si>
  <si>
    <t>กำไร (ขาดทุน) เบ็ดเสร็จรวมสำหรับงวด</t>
  </si>
  <si>
    <t>กำไร (ขาดทุน) ต่อหุ้นขั้นพื้นฐาน (บาท)</t>
  </si>
  <si>
    <t>เงินปันผลจ่าย</t>
  </si>
  <si>
    <t>- 10 -</t>
  </si>
  <si>
    <t>จ่ายเงินปันผล</t>
  </si>
  <si>
    <t>กำไร (ขาดทุน) เบ็ดเสร็จอื่นสำหรับงวด</t>
  </si>
  <si>
    <t>ณ วันที่ 30</t>
  </si>
  <si>
    <t>เงินให้กู้ยืมระยะสั้นแก่บริษัทย่อย</t>
  </si>
  <si>
    <t>ค่าใช้จ่าย (รายได้) ภาษีเงินได้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</si>
  <si>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</si>
  <si>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กิจกรรมจัดหาเงิน</t>
  </si>
  <si>
    <t>งบกำไรขาดทุนเบ็ดเสร็จ (ต่อ)</t>
  </si>
  <si>
    <t>รายการปรับปรุงกระทบกำไร (ขาดทุน) สำหรับงวด</t>
  </si>
  <si>
    <t>เป็นเงินสดรับ (จ่าย) จากกิจกรรมดำเนินงาน</t>
  </si>
  <si>
    <t>ณ วันที่ 31</t>
  </si>
  <si>
    <t>สินทรัพย์สิทธิการใช้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</si>
  <si>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</si>
  <si>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</si>
  <si>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</si>
  <si>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2563</t>
  </si>
  <si>
    <t>ผลกำไรจากการตีราคาที่ดินใหม่-สุทธิจากภาษีเงินได้</t>
  </si>
  <si>
    <t>ยอดยกมา ณ วันที่ 1 มกราคม 2563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</si>
  <si>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</si>
  <si>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</si>
  <si>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>เจ้าหนี้ค่าซื้อที่ดิน อาคารและอุปกรณ์</t>
  </si>
  <si>
    <t>กิจกรรมจัดหาเงิน</t>
  </si>
  <si>
    <t>การได้มาซึ่งสินทรัพย์สิทธิการใช้ภายใต้สัญญาเช่า</t>
  </si>
  <si>
    <t>เงินสดรับจากเงินกู้ยืมระยะสั้นจากสถาบันการเงิน</t>
  </si>
  <si>
    <t>เงินสดรับจากเงินให้กู้ยืมแก่บริษัทย่อย</t>
  </si>
  <si>
    <t>เงินสดจ่ายเพื่อชำระหนี้สินตามสัญญาเช่า</t>
  </si>
  <si>
    <t>อาคารและอุปกรณ์</t>
  </si>
  <si>
    <t>เงินสดจ่ายเพื่อซื้อสินทรัพย์ไม่มีตัวตน</t>
  </si>
  <si>
    <t>รายได้เงินปันผล</t>
  </si>
  <si>
    <t>ขาดทุนจากอัตราแลกเปลี่ยนเงินตราต่างประเทศ</t>
  </si>
  <si>
    <t>เงินสดรับจากเงินกู้ยืมระยะยาวจากสถาบันการเงิน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</si>
  <si>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</si>
  <si>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เงินสดจ่ายเพื่อชำระคืนเงินกู้ยืมระยะยาวจากสถาบันการเงิน</t>
  </si>
  <si>
    <t>เงินสดและรายการเทียบเท่าเงินสดเพิ่มขึ้น (ลดลง) สุทธิ</t>
  </si>
  <si>
    <t>กำไร (ขาดทุน) จากกิจกรรมดำเนินงาน</t>
  </si>
  <si>
    <t>เงินปันผลรับ</t>
  </si>
  <si>
    <t>ยอดคงเหลือ ณ วันที่ 30 กันยายน 2563</t>
  </si>
  <si>
    <t>- 9 -</t>
  </si>
  <si>
    <t>ค่าเผื่อ (โอนกลับ) การลดลงของมูลค่าสินค้า</t>
  </si>
  <si>
    <t>สินค้าเคลื่อนไหวช้าและล้าสมัย</t>
  </si>
  <si>
    <t>ณ วันที่ 30 กันยายน 2564</t>
  </si>
  <si>
    <t>กันยายน 2564</t>
  </si>
  <si>
    <t>ธันวาคม 2563</t>
  </si>
  <si>
    <t>5, 6</t>
  </si>
  <si>
    <t>5, 13</t>
  </si>
  <si>
    <t>5, 10</t>
  </si>
  <si>
    <t>หนี้สินสัญญาอนุพันธ์</t>
  </si>
  <si>
    <t>สำหรับงวดสามเดือนสิ้นสุดวันที่ 30 กันยายน 2564</t>
  </si>
  <si>
    <t>5, 20</t>
  </si>
  <si>
    <t>2564</t>
  </si>
  <si>
    <t>สำหรับงวดเก้าเดือนสิ้นสุดวันที่ 30 กันยายน 2564</t>
  </si>
  <si>
    <t>ยอดยกมา ณ วันที่ 1 มกราคม 2564</t>
  </si>
  <si>
    <t>ยอดคงเหลือ ณ วันที่ 30 กันยายน 2564</t>
  </si>
  <si>
    <t xml:space="preserve">ขาดทุนจากการจำหน่ายและตัดจำหน่ายที่ดิน </t>
  </si>
  <si>
    <t>- 5 -</t>
  </si>
  <si>
    <t>- 2 -</t>
  </si>
  <si>
    <t>ขาดทุน (ค่าใช้จ่ายโอนกลับ) จากการปรับลดมูลค่าสินค้า</t>
  </si>
  <si>
    <t>ขาดทุนจากการปรับลดมูลค่าสินค้า</t>
  </si>
  <si>
    <t>ขาดทุนจากการวัดมูลค่ายุติธรรม</t>
  </si>
  <si>
    <t>กำไรจากอัตราแลกเปลี่ยนที่ยังไม่เกิดขึ้นจริง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</si>
  <si>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</si>
  <si>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</si>
  <si>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รับดอกเบี้ย</t>
  </si>
  <si>
    <t>ค่าเผื่อผลขาดทุนด้านเครดิตที่คาดว่าจะเกิดขึ้น</t>
  </si>
  <si>
    <t>ค่าใช้จ่ายในการขาย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</si>
</sst>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#,##0;\(#,##0\)"/>
    <numFmt numFmtId="189" formatCode="#,##0.0;\(#,##0.0\)"/>
    <numFmt numFmtId="190" formatCode="#,##0.00;\(#,##0.00\)"/>
    <numFmt numFmtId="191" formatCode="_(* #,##0_);_(* \(#,##0\);_(* &quot;-&quot;??_);_(@_)"/>
    <numFmt numFmtId="192" formatCode="#,##0;\(#,##0\);\-"/>
    <numFmt numFmtId="193" formatCode="_-* #,##0.00000_-;\-* #,##0.00000_-;_-* &quot;-&quot;?????_-;_-@_-"/>
    <numFmt numFmtId="194" formatCode="_-* #,##0_-;\-* #,##0_-;_-* &quot;-&quot;??_-;_-@_-"/>
    <numFmt numFmtId="195" formatCode="_-* #,##0.000_-;\-* #,##0.000_-;_-* &quot;-&quot;???_-;_-@_-"/>
    <numFmt numFmtId="196" formatCode="_-* #,##0_-;\-* #,##0_-;_-* &quot;-&quot;?????_-;_-@_-"/>
    <numFmt numFmtId="197" formatCode="_-* #,##0_-;\-* #,##0_-;_-* &quot;-&quot;???_-;_-@_-"/>
  </numFmts>
  <fonts count="2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u/>
      <sz val="13"/>
      <name val="Angsana New"/>
      <family val="1"/>
    </font>
    <font>
      <sz val="14"/>
      <name val="Cordia New"/>
      <family val="2"/>
    </font>
    <font>
      <sz val="13"/>
      <color theme="0"/>
      <name val="Angsana New"/>
      <family val="1"/>
    </font>
    <font>
      <sz val="14"/>
      <name val="Angsana New"/>
      <family val="1"/>
    </font>
    <font>
      <b/>
      <u/>
      <sz val="13"/>
      <name val="Angsana New"/>
      <family val="1"/>
    </font>
    <font>
      <b/>
      <sz val="15"/>
      <name val="Angsana New"/>
      <family val="1"/>
    </font>
    <font>
      <sz val="13"/>
      <color theme="0" tint="-0.499984740745262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4">
    <xf numFmtId="0" fontId="0" fillId="0" borderId="0"/>
    <xf numFmtId="18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36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88" fontId="5" fillId="0" borderId="0" xfId="0" applyNumberFormat="1" applyFont="1" applyFill="1" applyAlignment="1">
      <alignment vertical="center"/>
    </xf>
    <xf numFmtId="188" fontId="4" fillId="0" borderId="0" xfId="0" applyNumberFormat="1" applyFont="1" applyFill="1" applyAlignment="1">
      <alignment horizontal="center" vertical="center"/>
    </xf>
    <xf numFmtId="188" fontId="4" fillId="0" borderId="0" xfId="0" applyNumberFormat="1" applyFont="1" applyFill="1" applyAlignment="1">
      <alignment vertical="center"/>
    </xf>
    <xf numFmtId="188" fontId="5" fillId="0" borderId="0" xfId="0" applyNumberFormat="1" applyFont="1" applyFill="1" applyAlignment="1">
      <alignment horizontal="center" vertical="center"/>
    </xf>
    <xf numFmtId="188" fontId="5" fillId="0" borderId="0" xfId="0" applyNumberFormat="1" applyFont="1" applyFill="1" applyAlignment="1">
      <alignment horizontal="right" vertical="center"/>
    </xf>
    <xf numFmtId="188" fontId="5" fillId="0" borderId="1" xfId="0" applyNumberFormat="1" applyFont="1" applyFill="1" applyBorder="1" applyAlignment="1">
      <alignment horizontal="right" vertical="center"/>
    </xf>
    <xf numFmtId="188" fontId="5" fillId="0" borderId="0" xfId="0" applyNumberFormat="1" applyFont="1" applyFill="1" applyBorder="1" applyAlignment="1">
      <alignment horizontal="right" vertical="center"/>
    </xf>
    <xf numFmtId="188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88" fontId="5" fillId="0" borderId="0" xfId="0" applyNumberFormat="1" applyFont="1" applyFill="1" applyBorder="1" applyAlignment="1">
      <alignment horizontal="center" vertical="center"/>
    </xf>
    <xf numFmtId="192" fontId="5" fillId="0" borderId="0" xfId="9" applyNumberFormat="1" applyFont="1" applyFill="1" applyBorder="1" applyAlignment="1">
      <alignment vertical="center"/>
    </xf>
    <xf numFmtId="0" fontId="5" fillId="0" borderId="0" xfId="16" applyFont="1" applyFill="1" applyAlignment="1">
      <alignment vertical="center"/>
    </xf>
    <xf numFmtId="0" fontId="4" fillId="0" borderId="0" xfId="16" applyFont="1" applyFill="1" applyAlignment="1">
      <alignment vertical="center"/>
    </xf>
    <xf numFmtId="188" fontId="11" fillId="0" borderId="0" xfId="0" applyNumberFormat="1" applyFont="1" applyFill="1" applyBorder="1" applyAlignment="1">
      <alignment vertical="center"/>
    </xf>
    <xf numFmtId="191" fontId="2" fillId="0" borderId="0" xfId="1" applyNumberFormat="1" applyFont="1" applyFill="1" applyAlignment="1">
      <alignment vertical="center"/>
    </xf>
    <xf numFmtId="192" fontId="11" fillId="0" borderId="0" xfId="9" applyNumberFormat="1" applyFont="1" applyFill="1" applyBorder="1" applyAlignment="1">
      <alignment vertical="center"/>
    </xf>
    <xf numFmtId="191" fontId="2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91" fontId="2" fillId="0" borderId="0" xfId="1" applyNumberFormat="1" applyFont="1" applyFill="1" applyBorder="1" applyAlignment="1">
      <alignment vertical="center"/>
    </xf>
    <xf numFmtId="191" fontId="5" fillId="0" borderId="0" xfId="1" applyNumberFormat="1" applyFont="1" applyFill="1" applyAlignment="1">
      <alignment horizontal="right" vertical="center"/>
    </xf>
    <xf numFmtId="41" fontId="5" fillId="0" borderId="0" xfId="0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1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right" vertical="center"/>
    </xf>
    <xf numFmtId="188" fontId="9" fillId="0" borderId="0" xfId="1" applyNumberFormat="1" applyFont="1" applyFill="1" applyAlignment="1">
      <alignment horizontal="right" vertical="center"/>
    </xf>
    <xf numFmtId="187" fontId="5" fillId="0" borderId="0" xfId="1" applyFont="1" applyFill="1" applyAlignment="1">
      <alignment horizontal="right" vertical="center"/>
    </xf>
    <xf numFmtId="41" fontId="5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/>
    <xf numFmtId="188" fontId="5" fillId="0" borderId="0" xfId="0" applyNumberFormat="1" applyFont="1" applyFill="1" applyAlignment="1"/>
    <xf numFmtId="0" fontId="5" fillId="0" borderId="0" xfId="16" applyFont="1" applyFill="1" applyAlignment="1"/>
    <xf numFmtId="188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188" fontId="5" fillId="0" borderId="0" xfId="0" applyNumberFormat="1" applyFont="1" applyFill="1" applyBorder="1" applyAlignment="1">
      <alignment horizontal="right"/>
    </xf>
    <xf numFmtId="188" fontId="5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191" fontId="2" fillId="0" borderId="0" xfId="1" applyNumberFormat="1" applyFont="1" applyFill="1" applyBorder="1" applyAlignment="1">
      <alignment horizontal="right" vertical="center"/>
    </xf>
    <xf numFmtId="188" fontId="5" fillId="0" borderId="3" xfId="0" applyNumberFormat="1" applyFont="1" applyFill="1" applyBorder="1" applyAlignment="1">
      <alignment horizontal="right" vertical="center"/>
    </xf>
    <xf numFmtId="190" fontId="5" fillId="0" borderId="2" xfId="0" applyNumberFormat="1" applyFont="1" applyFill="1" applyBorder="1" applyAlignment="1">
      <alignment horizontal="right" vertical="center"/>
    </xf>
    <xf numFmtId="194" fontId="5" fillId="0" borderId="0" xfId="0" applyNumberFormat="1" applyFont="1" applyFill="1" applyBorder="1" applyAlignment="1">
      <alignment horizontal="right" vertical="center"/>
    </xf>
    <xf numFmtId="41" fontId="5" fillId="0" borderId="4" xfId="0" applyNumberFormat="1" applyFont="1" applyFill="1" applyBorder="1" applyAlignment="1">
      <alignment horizontal="right" vertical="center"/>
    </xf>
    <xf numFmtId="188" fontId="9" fillId="0" borderId="0" xfId="1" applyNumberFormat="1" applyFont="1" applyFill="1" applyAlignment="1">
      <alignment horizontal="right" vertical="top"/>
    </xf>
    <xf numFmtId="191" fontId="16" fillId="0" borderId="0" xfId="19" applyNumberFormat="1" applyFont="1" applyFill="1" applyBorder="1" applyAlignment="1">
      <alignment horizontal="right" vertical="center"/>
    </xf>
    <xf numFmtId="191" fontId="5" fillId="0" borderId="0" xfId="1" applyNumberFormat="1" applyFont="1" applyFill="1" applyAlignment="1">
      <alignment horizontal="right" vertical="top"/>
    </xf>
    <xf numFmtId="41" fontId="5" fillId="0" borderId="1" xfId="1" applyNumberFormat="1" applyFont="1" applyFill="1" applyBorder="1" applyAlignment="1">
      <alignment horizontal="right" vertical="top"/>
    </xf>
    <xf numFmtId="191" fontId="5" fillId="0" borderId="0" xfId="1" applyNumberFormat="1" applyFont="1" applyFill="1" applyBorder="1" applyAlignment="1">
      <alignment horizontal="right" vertical="top"/>
    </xf>
    <xf numFmtId="187" fontId="5" fillId="0" borderId="0" xfId="1" applyFont="1" applyFill="1" applyBorder="1" applyAlignment="1">
      <alignment horizontal="right" vertical="top"/>
    </xf>
    <xf numFmtId="191" fontId="5" fillId="0" borderId="0" xfId="1" applyNumberFormat="1" applyFont="1" applyFill="1" applyBorder="1" applyAlignment="1">
      <alignment vertical="center"/>
    </xf>
    <xf numFmtId="191" fontId="5" fillId="0" borderId="0" xfId="1" applyNumberFormat="1" applyFont="1" applyFill="1" applyAlignment="1">
      <alignment vertical="center"/>
    </xf>
    <xf numFmtId="191" fontId="5" fillId="0" borderId="0" xfId="1" applyNumberFormat="1" applyFont="1" applyFill="1" applyBorder="1" applyAlignment="1">
      <alignment horizontal="right" vertical="center"/>
    </xf>
    <xf numFmtId="190" fontId="5" fillId="0" borderId="0" xfId="0" applyNumberFormat="1" applyFont="1" applyFill="1" applyBorder="1" applyAlignment="1">
      <alignment horizontal="right" vertical="center"/>
    </xf>
    <xf numFmtId="195" fontId="5" fillId="0" borderId="0" xfId="0" applyNumberFormat="1" applyFont="1" applyFill="1" applyAlignment="1">
      <alignment vertical="center"/>
    </xf>
    <xf numFmtId="187" fontId="5" fillId="0" borderId="1" xfId="1" applyFont="1" applyFill="1" applyBorder="1" applyAlignment="1">
      <alignment horizontal="right" vertical="top"/>
    </xf>
    <xf numFmtId="191" fontId="5" fillId="0" borderId="1" xfId="1" applyNumberFormat="1" applyFont="1" applyFill="1" applyBorder="1" applyAlignment="1">
      <alignment horizontal="right" vertical="top"/>
    </xf>
    <xf numFmtId="0" fontId="5" fillId="0" borderId="0" xfId="20" applyFont="1" applyAlignment="1">
      <alignment vertical="center"/>
    </xf>
    <xf numFmtId="0" fontId="5" fillId="0" borderId="0" xfId="20" applyFont="1" applyAlignment="1">
      <alignment horizontal="right" vertical="center"/>
    </xf>
    <xf numFmtId="188" fontId="5" fillId="0" borderId="0" xfId="20" applyNumberFormat="1" applyFont="1" applyAlignment="1">
      <alignment horizontal="right" vertical="center"/>
    </xf>
    <xf numFmtId="192" fontId="5" fillId="0" borderId="0" xfId="20" applyNumberFormat="1" applyFont="1" applyAlignment="1">
      <alignment horizontal="right" vertical="center"/>
    </xf>
    <xf numFmtId="192" fontId="5" fillId="0" borderId="0" xfId="20" applyNumberFormat="1" applyFont="1" applyAlignment="1">
      <alignment vertical="center"/>
    </xf>
    <xf numFmtId="188" fontId="5" fillId="0" borderId="0" xfId="20" applyNumberFormat="1" applyFont="1" applyAlignment="1">
      <alignment horizontal="center" vertical="center"/>
    </xf>
    <xf numFmtId="188" fontId="4" fillId="0" borderId="0" xfId="20" applyNumberFormat="1" applyFont="1" applyAlignment="1">
      <alignment horizontal="center" vertical="center"/>
    </xf>
    <xf numFmtId="0" fontId="2" fillId="0" borderId="0" xfId="20" applyFont="1" applyAlignment="1">
      <alignment vertical="center"/>
    </xf>
    <xf numFmtId="0" fontId="5" fillId="0" borderId="0" xfId="15" applyFont="1" applyAlignment="1">
      <alignment horizontal="center" vertical="center"/>
    </xf>
    <xf numFmtId="0" fontId="5" fillId="0" borderId="0" xfId="15" applyFont="1" applyAlignment="1">
      <alignment vertical="center"/>
    </xf>
    <xf numFmtId="192" fontId="5" fillId="0" borderId="0" xfId="15" applyNumberFormat="1" applyFont="1" applyAlignment="1">
      <alignment horizontal="center" vertical="center"/>
    </xf>
    <xf numFmtId="192" fontId="5" fillId="0" borderId="5" xfId="15" applyNumberFormat="1" applyFont="1" applyBorder="1" applyAlignment="1">
      <alignment vertical="center"/>
    </xf>
    <xf numFmtId="0" fontId="5" fillId="0" borderId="0" xfId="20" applyFont="1" applyAlignment="1">
      <alignment horizontal="center" vertical="center"/>
    </xf>
    <xf numFmtId="49" fontId="5" fillId="0" borderId="0" xfId="15" applyNumberFormat="1" applyFont="1" applyAlignment="1">
      <alignment horizontal="center" vertical="center"/>
    </xf>
    <xf numFmtId="192" fontId="5" fillId="0" borderId="0" xfId="20" applyNumberFormat="1" applyFont="1" applyAlignment="1">
      <alignment horizontal="center" vertical="center"/>
    </xf>
    <xf numFmtId="192" fontId="5" fillId="0" borderId="1" xfId="15" applyNumberFormat="1" applyFont="1" applyBorder="1" applyAlignment="1">
      <alignment horizontal="center" vertical="center"/>
    </xf>
    <xf numFmtId="43" fontId="5" fillId="0" borderId="0" xfId="21" applyNumberFormat="1" applyFont="1" applyAlignment="1">
      <alignment horizontal="right" vertical="center"/>
    </xf>
    <xf numFmtId="193" fontId="5" fillId="0" borderId="0" xfId="21" applyNumberFormat="1" applyFont="1" applyAlignment="1">
      <alignment vertical="center"/>
    </xf>
    <xf numFmtId="43" fontId="5" fillId="0" borderId="1" xfId="21" applyNumberFormat="1" applyFont="1" applyBorder="1" applyAlignment="1">
      <alignment horizontal="right" vertical="center"/>
    </xf>
    <xf numFmtId="191" fontId="5" fillId="0" borderId="1" xfId="1" applyNumberFormat="1" applyFont="1" applyFill="1" applyBorder="1" applyAlignment="1">
      <alignment vertical="center"/>
    </xf>
    <xf numFmtId="192" fontId="5" fillId="0" borderId="0" xfId="22" applyNumberFormat="1" applyFont="1" applyFill="1" applyBorder="1" applyAlignment="1">
      <alignment vertical="center"/>
    </xf>
    <xf numFmtId="193" fontId="4" fillId="0" borderId="0" xfId="15" applyNumberFormat="1" applyFont="1" applyAlignment="1">
      <alignment horizontal="right" vertical="center"/>
    </xf>
    <xf numFmtId="191" fontId="5" fillId="0" borderId="2" xfId="1" applyNumberFormat="1" applyFont="1" applyFill="1" applyBorder="1" applyAlignment="1">
      <alignment vertical="center"/>
    </xf>
    <xf numFmtId="192" fontId="5" fillId="0" borderId="0" xfId="10" applyNumberFormat="1" applyFont="1" applyFill="1" applyBorder="1" applyAlignment="1">
      <alignment vertical="center"/>
    </xf>
    <xf numFmtId="192" fontId="5" fillId="0" borderId="0" xfId="15" applyNumberFormat="1" applyFont="1" applyAlignment="1">
      <alignment vertical="center"/>
    </xf>
    <xf numFmtId="192" fontId="5" fillId="0" borderId="0" xfId="10" applyNumberFormat="1" applyFont="1" applyFill="1" applyBorder="1" applyAlignment="1">
      <alignment horizontal="right" vertical="center"/>
    </xf>
    <xf numFmtId="0" fontId="2" fillId="0" borderId="0" xfId="15" applyFont="1" applyAlignment="1">
      <alignment vertical="center"/>
    </xf>
    <xf numFmtId="188" fontId="11" fillId="0" borderId="0" xfId="20" applyNumberFormat="1" applyFont="1"/>
    <xf numFmtId="188" fontId="11" fillId="0" borderId="0" xfId="20" applyNumberFormat="1" applyFont="1" applyAlignment="1">
      <alignment vertical="center"/>
    </xf>
    <xf numFmtId="0" fontId="11" fillId="0" borderId="0" xfId="20" applyFont="1" applyAlignment="1">
      <alignment vertical="center"/>
    </xf>
    <xf numFmtId="188" fontId="11" fillId="0" borderId="0" xfId="20" applyNumberFormat="1" applyFont="1" applyAlignment="1">
      <alignment horizontal="right" vertical="center"/>
    </xf>
    <xf numFmtId="192" fontId="11" fillId="0" borderId="0" xfId="20" applyNumberFormat="1" applyFont="1" applyAlignment="1">
      <alignment horizontal="right" vertical="center"/>
    </xf>
    <xf numFmtId="192" fontId="11" fillId="0" borderId="0" xfId="20" applyNumberFormat="1" applyFont="1" applyAlignment="1">
      <alignment vertical="center"/>
    </xf>
    <xf numFmtId="0" fontId="10" fillId="0" borderId="0" xfId="20" applyFont="1" applyAlignment="1">
      <alignment vertical="center"/>
    </xf>
    <xf numFmtId="188" fontId="11" fillId="0" borderId="0" xfId="20" applyNumberFormat="1" applyFont="1" applyAlignment="1">
      <alignment horizontal="center" vertical="center"/>
    </xf>
    <xf numFmtId="188" fontId="9" fillId="0" borderId="0" xfId="20" applyNumberFormat="1" applyFont="1" applyAlignment="1">
      <alignment horizontal="center" vertical="center"/>
    </xf>
    <xf numFmtId="0" fontId="2" fillId="0" borderId="0" xfId="15" applyFont="1" applyAlignment="1">
      <alignment horizontal="center" vertical="center"/>
    </xf>
    <xf numFmtId="192" fontId="8" fillId="0" borderId="0" xfId="15" applyNumberFormat="1" applyFont="1" applyAlignment="1">
      <alignment horizontal="center" vertical="center"/>
    </xf>
    <xf numFmtId="49" fontId="8" fillId="0" borderId="0" xfId="15" applyNumberFormat="1" applyFont="1" applyAlignment="1">
      <alignment horizontal="center" vertical="center"/>
    </xf>
    <xf numFmtId="192" fontId="8" fillId="0" borderId="0" xfId="15" applyNumberFormat="1" applyFont="1" applyAlignment="1">
      <alignment vertical="center"/>
    </xf>
    <xf numFmtId="192" fontId="8" fillId="0" borderId="0" xfId="15" applyNumberFormat="1" applyFont="1" applyAlignment="1">
      <alignment horizontal="right" vertical="center"/>
    </xf>
    <xf numFmtId="192" fontId="2" fillId="0" borderId="0" xfId="20" applyNumberFormat="1" applyFont="1" applyAlignment="1">
      <alignment vertical="center"/>
    </xf>
    <xf numFmtId="192" fontId="5" fillId="0" borderId="4" xfId="15" applyNumberFormat="1" applyFont="1" applyBorder="1" applyAlignment="1">
      <alignment horizontal="center" vertical="center" wrapText="1"/>
    </xf>
    <xf numFmtId="192" fontId="5" fillId="0" borderId="0" xfId="15" applyNumberFormat="1" applyFont="1" applyAlignment="1">
      <alignment horizontal="right" vertical="center"/>
    </xf>
    <xf numFmtId="43" fontId="5" fillId="0" borderId="0" xfId="15" applyNumberFormat="1" applyFont="1" applyAlignment="1">
      <alignment horizontal="right" vertical="center"/>
    </xf>
    <xf numFmtId="192" fontId="5" fillId="0" borderId="0" xfId="21" applyNumberFormat="1" applyFont="1" applyAlignment="1">
      <alignment vertical="center"/>
    </xf>
    <xf numFmtId="193" fontId="5" fillId="0" borderId="0" xfId="15" applyNumberFormat="1" applyFont="1" applyAlignment="1">
      <alignment horizontal="right" vertical="center"/>
    </xf>
    <xf numFmtId="0" fontId="4" fillId="0" borderId="0" xfId="15" applyFont="1" applyAlignment="1">
      <alignment vertical="center"/>
    </xf>
    <xf numFmtId="43" fontId="5" fillId="0" borderId="1" xfId="15" applyNumberFormat="1" applyFont="1" applyBorder="1" applyAlignment="1">
      <alignment horizontal="right" vertical="center"/>
    </xf>
    <xf numFmtId="192" fontId="4" fillId="0" borderId="0" xfId="15" applyNumberFormat="1" applyFont="1" applyAlignment="1">
      <alignment horizontal="right" vertical="center"/>
    </xf>
    <xf numFmtId="196" fontId="5" fillId="0" borderId="0" xfId="21" applyNumberFormat="1" applyFont="1" applyAlignment="1">
      <alignment vertical="center"/>
    </xf>
    <xf numFmtId="192" fontId="5" fillId="0" borderId="0" xfId="15" applyNumberFormat="1" applyFont="1" applyBorder="1" applyAlignment="1">
      <alignment horizontal="center" vertical="center"/>
    </xf>
    <xf numFmtId="194" fontId="5" fillId="0" borderId="1" xfId="21" applyNumberFormat="1" applyFont="1" applyBorder="1" applyAlignment="1">
      <alignment horizontal="right" vertical="center"/>
    </xf>
    <xf numFmtId="194" fontId="5" fillId="0" borderId="1" xfId="15" applyNumberFormat="1" applyFont="1" applyBorder="1" applyAlignment="1">
      <alignment horizontal="right" vertical="center"/>
    </xf>
    <xf numFmtId="197" fontId="5" fillId="0" borderId="0" xfId="0" applyNumberFormat="1" applyFont="1" applyFill="1" applyAlignment="1">
      <alignment vertical="center"/>
    </xf>
    <xf numFmtId="191" fontId="5" fillId="0" borderId="0" xfId="0" applyNumberFormat="1" applyFont="1" applyFill="1" applyAlignment="1">
      <alignment horizontal="right" vertical="center"/>
    </xf>
    <xf numFmtId="0" fontId="5" fillId="0" borderId="0" xfId="15" applyFont="1" applyAlignment="1">
      <alignment horizontal="center" vertical="center"/>
    </xf>
    <xf numFmtId="191" fontId="5" fillId="0" borderId="3" xfId="1" applyNumberFormat="1" applyFont="1" applyFill="1" applyBorder="1" applyAlignment="1">
      <alignment horizontal="right" vertical="top"/>
    </xf>
    <xf numFmtId="41" fontId="5" fillId="0" borderId="0" xfId="0" applyNumberFormat="1" applyFont="1" applyFill="1" applyBorder="1" applyAlignment="1">
      <alignment horizontal="right" vertical="top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188" fontId="11" fillId="0" borderId="0" xfId="0" applyNumberFormat="1" applyFont="1" applyFill="1" applyAlignment="1">
      <alignment vertical="center"/>
    </xf>
    <xf numFmtId="41" fontId="5" fillId="0" borderId="0" xfId="0" applyNumberFormat="1" applyFont="1" applyFill="1" applyAlignment="1">
      <alignment horizontal="right" vertical="center"/>
    </xf>
    <xf numFmtId="188" fontId="17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188" fontId="5" fillId="0" borderId="4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188" fontId="5" fillId="0" borderId="0" xfId="0" applyNumberFormat="1" applyFont="1" applyFill="1" applyAlignment="1">
      <alignment vertical="top"/>
    </xf>
    <xf numFmtId="188" fontId="4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188" fontId="5" fillId="0" borderId="0" xfId="0" applyNumberFormat="1" applyFont="1" applyFill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188" fontId="17" fillId="0" borderId="0" xfId="0" applyNumberFormat="1" applyFont="1" applyFill="1" applyAlignment="1">
      <alignment vertical="top"/>
    </xf>
    <xf numFmtId="188" fontId="13" fillId="0" borderId="0" xfId="0" applyNumberFormat="1" applyFont="1" applyFill="1" applyAlignment="1">
      <alignment vertical="top"/>
    </xf>
    <xf numFmtId="188" fontId="5" fillId="0" borderId="0" xfId="0" applyNumberFormat="1" applyFont="1" applyFill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94" fontId="5" fillId="0" borderId="0" xfId="0" applyNumberFormat="1" applyFont="1" applyFill="1" applyBorder="1" applyAlignment="1">
      <alignment horizontal="right" vertical="top"/>
    </xf>
    <xf numFmtId="41" fontId="5" fillId="0" borderId="1" xfId="0" applyNumberFormat="1" applyFont="1" applyFill="1" applyBorder="1" applyAlignment="1">
      <alignment horizontal="right" vertical="top"/>
    </xf>
    <xf numFmtId="188" fontId="4" fillId="0" borderId="0" xfId="0" applyNumberFormat="1" applyFont="1" applyFill="1" applyAlignment="1">
      <alignment vertical="top"/>
    </xf>
    <xf numFmtId="188" fontId="5" fillId="0" borderId="1" xfId="0" applyNumberFormat="1" applyFont="1" applyFill="1" applyBorder="1" applyAlignment="1">
      <alignment horizontal="right" vertical="top"/>
    </xf>
    <xf numFmtId="41" fontId="5" fillId="0" borderId="0" xfId="0" applyNumberFormat="1" applyFont="1" applyFill="1" applyAlignment="1">
      <alignment horizontal="right" vertical="top"/>
    </xf>
    <xf numFmtId="188" fontId="5" fillId="0" borderId="0" xfId="0" applyNumberFormat="1" applyFont="1" applyFill="1" applyBorder="1" applyAlignment="1">
      <alignment horizontal="right" vertical="top"/>
    </xf>
    <xf numFmtId="191" fontId="5" fillId="0" borderId="4" xfId="1" applyNumberFormat="1" applyFont="1" applyFill="1" applyBorder="1" applyAlignment="1">
      <alignment horizontal="right" vertical="top"/>
    </xf>
    <xf numFmtId="41" fontId="5" fillId="0" borderId="2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center"/>
    </xf>
    <xf numFmtId="0" fontId="5" fillId="0" borderId="0" xfId="15" applyFont="1" applyAlignment="1">
      <alignment horizontal="center" vertical="center"/>
    </xf>
    <xf numFmtId="188" fontId="11" fillId="0" borderId="0" xfId="23" applyNumberFormat="1" applyFont="1" applyAlignment="1">
      <alignment vertical="center"/>
    </xf>
    <xf numFmtId="188" fontId="5" fillId="0" borderId="0" xfId="23" applyNumberFormat="1" applyFont="1" applyAlignment="1">
      <alignment vertical="center"/>
    </xf>
    <xf numFmtId="0" fontId="5" fillId="0" borderId="0" xfId="23" applyFont="1" applyAlignment="1">
      <alignment vertical="center"/>
    </xf>
    <xf numFmtId="188" fontId="5" fillId="0" borderId="0" xfId="23" applyNumberFormat="1" applyFont="1" applyAlignment="1">
      <alignment horizontal="center" vertical="center"/>
    </xf>
    <xf numFmtId="188" fontId="5" fillId="0" borderId="0" xfId="23" applyNumberFormat="1" applyFont="1" applyAlignment="1">
      <alignment horizontal="right" vertical="center"/>
    </xf>
    <xf numFmtId="191" fontId="2" fillId="0" borderId="0" xfId="23" applyNumberFormat="1" applyFont="1" applyAlignment="1">
      <alignment vertical="center"/>
    </xf>
    <xf numFmtId="188" fontId="2" fillId="0" borderId="0" xfId="23" applyNumberFormat="1" applyFont="1" applyAlignment="1">
      <alignment vertical="center"/>
    </xf>
    <xf numFmtId="188" fontId="9" fillId="0" borderId="0" xfId="1" applyNumberFormat="1" applyFont="1" applyAlignment="1">
      <alignment horizontal="right"/>
    </xf>
    <xf numFmtId="188" fontId="9" fillId="0" borderId="0" xfId="1" applyNumberFormat="1" applyFont="1" applyAlignment="1">
      <alignment horizontal="right" vertical="center"/>
    </xf>
    <xf numFmtId="0" fontId="18" fillId="0" borderId="0" xfId="23" applyFont="1" applyAlignment="1">
      <alignment horizontal="center" vertical="center"/>
    </xf>
    <xf numFmtId="188" fontId="10" fillId="0" borderId="0" xfId="23" applyNumberFormat="1" applyFont="1" applyAlignment="1">
      <alignment vertical="center"/>
    </xf>
    <xf numFmtId="0" fontId="10" fillId="0" borderId="0" xfId="23" applyFont="1" applyAlignment="1">
      <alignment vertical="center"/>
    </xf>
    <xf numFmtId="188" fontId="18" fillId="0" borderId="0" xfId="23" applyNumberFormat="1" applyFont="1" applyAlignment="1">
      <alignment horizontal="center" vertical="center"/>
    </xf>
    <xf numFmtId="0" fontId="10" fillId="0" borderId="0" xfId="23" applyFont="1" applyAlignment="1">
      <alignment horizontal="right" vertical="center"/>
    </xf>
    <xf numFmtId="0" fontId="10" fillId="0" borderId="0" xfId="23" applyFont="1" applyAlignment="1">
      <alignment horizontal="center" vertical="center"/>
    </xf>
    <xf numFmtId="188" fontId="10" fillId="0" borderId="0" xfId="23" applyNumberFormat="1" applyFont="1" applyAlignment="1">
      <alignment horizontal="center" vertical="center"/>
    </xf>
    <xf numFmtId="188" fontId="16" fillId="0" borderId="5" xfId="23" applyNumberFormat="1" applyFont="1" applyBorder="1" applyAlignment="1">
      <alignment horizontal="center" vertical="center"/>
    </xf>
    <xf numFmtId="188" fontId="16" fillId="0" borderId="0" xfId="23" applyNumberFormat="1" applyFont="1" applyAlignment="1">
      <alignment horizontal="center" vertical="center"/>
    </xf>
    <xf numFmtId="0" fontId="16" fillId="0" borderId="0" xfId="23" applyFont="1" applyAlignment="1">
      <alignment horizontal="center" vertical="center"/>
    </xf>
    <xf numFmtId="49" fontId="16" fillId="0" borderId="1" xfId="23" applyNumberFormat="1" applyFont="1" applyBorder="1" applyAlignment="1">
      <alignment horizontal="center" vertical="center"/>
    </xf>
    <xf numFmtId="49" fontId="10" fillId="0" borderId="0" xfId="23" applyNumberFormat="1" applyFont="1" applyAlignment="1">
      <alignment horizontal="center" vertical="center"/>
    </xf>
    <xf numFmtId="188" fontId="18" fillId="0" borderId="0" xfId="23" applyNumberFormat="1" applyFont="1" applyAlignment="1">
      <alignment vertical="center"/>
    </xf>
    <xf numFmtId="188" fontId="10" fillId="0" borderId="0" xfId="23" applyNumberFormat="1" applyFont="1" applyAlignment="1">
      <alignment horizontal="right" vertical="center"/>
    </xf>
    <xf numFmtId="0" fontId="10" fillId="0" borderId="0" xfId="16" applyFont="1" applyAlignment="1">
      <alignment vertical="center"/>
    </xf>
    <xf numFmtId="191" fontId="10" fillId="0" borderId="0" xfId="1" applyNumberFormat="1" applyFont="1" applyFill="1" applyBorder="1" applyAlignment="1">
      <alignment horizontal="right" vertical="center"/>
    </xf>
    <xf numFmtId="191" fontId="10" fillId="0" borderId="1" xfId="1" applyNumberFormat="1" applyFont="1" applyFill="1" applyBorder="1" applyAlignment="1">
      <alignment horizontal="right" vertical="center"/>
    </xf>
    <xf numFmtId="189" fontId="10" fillId="0" borderId="0" xfId="23" applyNumberFormat="1" applyFont="1" applyAlignment="1">
      <alignment horizontal="center" vertical="center"/>
    </xf>
    <xf numFmtId="191" fontId="10" fillId="0" borderId="2" xfId="1" applyNumberFormat="1" applyFont="1" applyFill="1" applyBorder="1" applyAlignment="1">
      <alignment horizontal="right" vertical="center"/>
    </xf>
    <xf numFmtId="188" fontId="4" fillId="0" borderId="0" xfId="23" applyNumberFormat="1" applyFont="1" applyAlignment="1">
      <alignment vertical="center"/>
    </xf>
    <xf numFmtId="0" fontId="11" fillId="0" borderId="0" xfId="23" applyFont="1" applyAlignment="1">
      <alignment vertical="center"/>
    </xf>
    <xf numFmtId="188" fontId="11" fillId="0" borderId="0" xfId="23" applyNumberFormat="1" applyFont="1" applyAlignment="1">
      <alignment horizontal="center" vertical="center"/>
    </xf>
    <xf numFmtId="191" fontId="10" fillId="0" borderId="0" xfId="1" applyNumberFormat="1" applyFont="1" applyFill="1" applyAlignment="1">
      <alignment vertical="center"/>
    </xf>
    <xf numFmtId="189" fontId="10" fillId="0" borderId="0" xfId="23" applyNumberFormat="1" applyFont="1" applyAlignment="1">
      <alignment vertical="center"/>
    </xf>
    <xf numFmtId="0" fontId="5" fillId="0" borderId="0" xfId="23" applyFont="1" applyAlignment="1">
      <alignment horizontal="center" vertical="center"/>
    </xf>
    <xf numFmtId="0" fontId="5" fillId="0" borderId="0" xfId="23" applyFont="1" applyAlignment="1">
      <alignment horizontal="right" vertical="center"/>
    </xf>
    <xf numFmtId="191" fontId="15" fillId="0" borderId="0" xfId="23" applyNumberFormat="1" applyFont="1" applyAlignment="1">
      <alignment horizontal="right" vertical="center"/>
    </xf>
    <xf numFmtId="0" fontId="15" fillId="0" borderId="0" xfId="23" applyFont="1" applyAlignment="1">
      <alignment horizontal="right" vertical="center"/>
    </xf>
    <xf numFmtId="187" fontId="15" fillId="0" borderId="0" xfId="1" applyFont="1" applyFill="1" applyAlignment="1">
      <alignment horizontal="right" vertical="center"/>
    </xf>
    <xf numFmtId="0" fontId="15" fillId="0" borderId="0" xfId="23" applyFont="1" applyAlignment="1">
      <alignment vertical="center"/>
    </xf>
    <xf numFmtId="43" fontId="5" fillId="0" borderId="4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191" fontId="19" fillId="0" borderId="0" xfId="1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191" fontId="19" fillId="0" borderId="0" xfId="1" applyNumberFormat="1" applyFont="1" applyFill="1" applyAlignment="1">
      <alignment vertical="center"/>
    </xf>
    <xf numFmtId="187" fontId="19" fillId="0" borderId="0" xfId="1" applyNumberFormat="1" applyFont="1" applyFill="1" applyAlignment="1">
      <alignment vertical="center"/>
    </xf>
    <xf numFmtId="191" fontId="19" fillId="0" borderId="0" xfId="1" applyNumberFormat="1" applyFont="1" applyFill="1" applyAlignment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91" fontId="19" fillId="0" borderId="0" xfId="1" applyNumberFormat="1" applyFont="1" applyFill="1" applyAlignment="1">
      <alignment horizontal="center" vertical="center"/>
    </xf>
    <xf numFmtId="188" fontId="19" fillId="0" borderId="0" xfId="0" applyNumberFormat="1" applyFont="1" applyFill="1" applyAlignment="1"/>
    <xf numFmtId="187" fontId="5" fillId="0" borderId="0" xfId="1" applyFont="1" applyFill="1" applyAlignment="1">
      <alignment horizontal="right" vertical="top"/>
    </xf>
    <xf numFmtId="0" fontId="10" fillId="0" borderId="0" xfId="23" applyFont="1" applyFill="1" applyAlignment="1">
      <alignment vertical="center"/>
    </xf>
    <xf numFmtId="191" fontId="10" fillId="0" borderId="1" xfId="1" applyNumberFormat="1" applyFont="1" applyFill="1" applyBorder="1" applyAlignment="1">
      <alignment vertical="center"/>
    </xf>
    <xf numFmtId="191" fontId="5" fillId="0" borderId="1" xfId="1" applyNumberFormat="1" applyFont="1" applyFill="1" applyBorder="1" applyAlignment="1">
      <alignment horizontal="right" vertical="center"/>
    </xf>
    <xf numFmtId="43" fontId="5" fillId="0" borderId="0" xfId="0" applyNumberFormat="1" applyFont="1" applyFill="1" applyBorder="1" applyAlignment="1">
      <alignment horizontal="right" vertical="center"/>
    </xf>
    <xf numFmtId="41" fontId="5" fillId="0" borderId="3" xfId="0" applyNumberFormat="1" applyFont="1" applyFill="1" applyBorder="1" applyAlignment="1">
      <alignment horizontal="right" vertical="center"/>
    </xf>
    <xf numFmtId="189" fontId="5" fillId="0" borderId="0" xfId="0" applyNumberFormat="1" applyFont="1" applyFill="1" applyAlignment="1">
      <alignment horizontal="center" vertical="center"/>
    </xf>
    <xf numFmtId="0" fontId="9" fillId="0" borderId="0" xfId="23" applyFont="1" applyAlignment="1">
      <alignment horizontal="center" vertical="center"/>
    </xf>
    <xf numFmtId="0" fontId="11" fillId="0" borderId="0" xfId="23" quotePrefix="1" applyFont="1" applyAlignment="1">
      <alignment horizontal="center" vertical="center"/>
    </xf>
    <xf numFmtId="0" fontId="11" fillId="0" borderId="0" xfId="23" applyFont="1" applyAlignment="1">
      <alignment horizontal="center" vertical="center"/>
    </xf>
    <xf numFmtId="0" fontId="10" fillId="0" borderId="1" xfId="23" applyFont="1" applyBorder="1" applyAlignment="1">
      <alignment horizontal="right" vertical="center"/>
    </xf>
    <xf numFmtId="188" fontId="10" fillId="0" borderId="1" xfId="23" applyNumberFormat="1" applyFont="1" applyBorder="1" applyAlignment="1">
      <alignment horizontal="center" vertical="center"/>
    </xf>
    <xf numFmtId="188" fontId="10" fillId="0" borderId="0" xfId="23" applyNumberFormat="1" applyFont="1" applyAlignment="1">
      <alignment horizontal="left" vertical="center"/>
    </xf>
    <xf numFmtId="188" fontId="11" fillId="0" borderId="0" xfId="23" applyNumberFormat="1" applyFont="1" applyAlignment="1">
      <alignment horizontal="center" vertical="center"/>
    </xf>
    <xf numFmtId="188" fontId="10" fillId="0" borderId="0" xfId="23" applyNumberFormat="1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188" fontId="5" fillId="0" borderId="4" xfId="0" applyNumberFormat="1" applyFont="1" applyFill="1" applyBorder="1" applyAlignment="1">
      <alignment horizontal="center" vertical="center"/>
    </xf>
    <xf numFmtId="188" fontId="5" fillId="0" borderId="1" xfId="0" applyNumberFormat="1" applyFont="1" applyFill="1" applyBorder="1" applyAlignment="1">
      <alignment horizontal="center" vertical="center"/>
    </xf>
    <xf numFmtId="0" fontId="11" fillId="0" borderId="0" xfId="0" quotePrefix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92" fontId="5" fillId="0" borderId="4" xfId="15" applyNumberFormat="1" applyFont="1" applyBorder="1" applyAlignment="1">
      <alignment horizontal="center" vertical="center"/>
    </xf>
    <xf numFmtId="0" fontId="11" fillId="0" borderId="0" xfId="20" quotePrefix="1" applyFont="1" applyAlignment="1">
      <alignment horizontal="center" vertical="center"/>
    </xf>
    <xf numFmtId="0" fontId="11" fillId="0" borderId="0" xfId="20" applyFont="1" applyAlignment="1">
      <alignment horizontal="center" vertical="center"/>
    </xf>
    <xf numFmtId="0" fontId="9" fillId="0" borderId="0" xfId="20" applyFont="1" applyAlignment="1">
      <alignment horizontal="center" vertical="center"/>
    </xf>
    <xf numFmtId="188" fontId="9" fillId="0" borderId="0" xfId="20" applyNumberFormat="1" applyFont="1" applyAlignment="1">
      <alignment horizontal="center" vertical="center"/>
    </xf>
    <xf numFmtId="188" fontId="5" fillId="0" borderId="1" xfId="20" applyNumberFormat="1" applyFont="1" applyBorder="1" applyAlignment="1">
      <alignment horizontal="right" vertical="center"/>
    </xf>
    <xf numFmtId="192" fontId="8" fillId="0" borderId="0" xfId="15" applyNumberFormat="1" applyFont="1" applyAlignment="1">
      <alignment horizontal="center" vertical="center"/>
    </xf>
    <xf numFmtId="0" fontId="5" fillId="0" borderId="0" xfId="20" applyFont="1" applyAlignment="1">
      <alignment horizontal="center" vertical="center"/>
    </xf>
    <xf numFmtId="0" fontId="5" fillId="0" borderId="0" xfId="15" applyFont="1" applyAlignment="1">
      <alignment horizontal="center" vertical="center"/>
    </xf>
    <xf numFmtId="188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top"/>
    </xf>
  </cellXfs>
  <cellStyles count="24">
    <cellStyle name="Comma" xfId="1" builtinId="3"/>
    <cellStyle name="Comma 2" xfId="2" xr:uid="{00000000-0005-0000-0000-000001000000}"/>
    <cellStyle name="Comma 2 2" xfId="22" xr:uid="{00000000-0005-0000-0000-000002000000}"/>
    <cellStyle name="Comma 2 6" xfId="3" xr:uid="{00000000-0005-0000-0000-000003000000}"/>
    <cellStyle name="Comma 23" xfId="4" xr:uid="{00000000-0005-0000-0000-000004000000}"/>
    <cellStyle name="Comma 3" xfId="5" xr:uid="{00000000-0005-0000-0000-000005000000}"/>
    <cellStyle name="Comma 3 2" xfId="6" xr:uid="{00000000-0005-0000-0000-000006000000}"/>
    <cellStyle name="Comma 3 2 3" xfId="7" xr:uid="{00000000-0005-0000-0000-000007000000}"/>
    <cellStyle name="Comma 4" xfId="8" xr:uid="{00000000-0005-0000-0000-000008000000}"/>
    <cellStyle name="Comma 4 2" xfId="19" xr:uid="{00000000-0005-0000-0000-000009000000}"/>
    <cellStyle name="Comma 94" xfId="9" xr:uid="{00000000-0005-0000-0000-00000A000000}"/>
    <cellStyle name="Comma_T-59-Q1 2" xfId="10" xr:uid="{00000000-0005-0000-0000-00000B000000}"/>
    <cellStyle name="Normal" xfId="0" builtinId="0"/>
    <cellStyle name="Normal 110" xfId="11" xr:uid="{00000000-0005-0000-0000-00000D000000}"/>
    <cellStyle name="Normal 111" xfId="12" xr:uid="{00000000-0005-0000-0000-00000E000000}"/>
    <cellStyle name="Normal 111 2" xfId="20" xr:uid="{00000000-0005-0000-0000-00000F000000}"/>
    <cellStyle name="Normal 2" xfId="13" xr:uid="{00000000-0005-0000-0000-000010000000}"/>
    <cellStyle name="Normal 2 2" xfId="21" xr:uid="{00000000-0005-0000-0000-000011000000}"/>
    <cellStyle name="Normal 30" xfId="14" xr:uid="{00000000-0005-0000-0000-000012000000}"/>
    <cellStyle name="Normal_T-59-Q1" xfId="15" xr:uid="{00000000-0005-0000-0000-000013000000}"/>
    <cellStyle name="Normal_T-87-Q3" xfId="16" xr:uid="{00000000-0005-0000-0000-000014000000}"/>
    <cellStyle name="Percent 2" xfId="17" xr:uid="{00000000-0005-0000-0000-000015000000}"/>
    <cellStyle name="Percent 3" xfId="18" xr:uid="{00000000-0005-0000-0000-000016000000}"/>
    <cellStyle name="ปกติ 2" xfId="23" xr:uid="{E599ED10-3653-4D2F-9DDB-7412E66BCC8A}"/>
  </cellStyles>
  <dxfs count="0"/>
  <tableStyles count="0" defaultTableStyle="TableStyleMedium9" defaultPivotStyle="PivotStyleLight16"/>
  <colors>
    <mruColors>
      <color rgb="FFFDF7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styles" Target="styles.xml"/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Users\piyanuch\Documents\OceanGlass%20PCL\2014\Auditor%20(external)_2014\YE'2013\Documents%20and%20Settings\user\Local%20Settings\Temporary%20Internet%20Files\OLK1C8\Fomular%20Batch%20Mixing%20&amp;%20Molten%20Glass%20Plant%20AB&amp;C.xls?02AAD32F" TargetMode="External"/><Relationship Id="rId1" Type="http://schemas.openxmlformats.org/officeDocument/2006/relationships/externalLinkPath" Target="file:///\\02AAD32F\Fomular%20Batch%20Mixing%20&amp;%20Molten%20Glass%20Plant%20AB&amp;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ocuments%20and%20Settings/user/Local%20Settings/Temporary%20Internet%20Files/OLK1C8/Fomular%20Batch%20Mixing%20&amp;%20Molten%20Glass%20Plant%20AB&amp;C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piyanuch\Documents\OceanGlass%20PCL\2014\Auditor%20(external)_2014\YE'2013\Users\surachet\AppData\Local\Microsoft\Windows\Temporary%20Internet%20Files\Content.Outlook\B1MKM9VS\Final_BudgetingTemplate_2014_Finance%20%20Corp%20Plan%20(3).xlsx?3794964E" TargetMode="External"/><Relationship Id="rId1" Type="http://schemas.openxmlformats.org/officeDocument/2006/relationships/externalLinkPath" Target="file:///\\3794964E\Final_BudgetingTemplate_2014_Finance%20%20Corp%20Plan%20(3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99F9BA4\Final_BudgetingTemplate_2014_Finance%20%20Corp%20Plan%20(3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ata17%20-%20&#3617;&#3640;&#3585;/Q3/working%20paper%20cash%20flow%20PPM%200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1_Q3'06/cash%20company/BKK/Diana_Group/DIANA_Q2'06/NFC/Documents%20and%20Settings/Administrator/Desktop/data17%20-%20&#3617;&#3640;&#3585;/Q3/working%20paper%20cash%20flow%20PP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20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dd\OCEAN%20GLASS\WP-Ple\OCG\WP_12.31.08\Ocean_Q1'08\D1_Q3'06\D1_Q3'06\cash%20company\BKK\Diana_Group\DIANA_Q2'06\NFC\Documents%20and%20Settings\Administrator\Desktop\data17%20-%20&#3617;&#3640;&#3585;\Q3\working%20paper%20cash%20flow%20PP?283303D1" TargetMode="External"/><Relationship Id="rId1" Type="http://schemas.openxmlformats.org/officeDocument/2006/relationships/externalLinkPath" Target="file:///\\283303D1\working%20paper%20cash%20flow%20PP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d\OCEAN%20GLASS\WP-Ple\OCG\WP_12.31.08\Ocean_Q1'08\D1_Q3'06\D1_Q3'06\cash%20company\BKK\Diana_Group\DIANA_Q2'06\NFC\Documents%20and%20Settings\Administrator\Desktop\data17%20-%20&#3617;&#3640;&#3585;\Q3\working%20paper%20cash%20flow%20PP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ball/job/Oceanglass/2010/OCE_WP_03.31.09/Detail/P'Dang/M3_Var_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ata17%20-%20&#3617;&#3640;&#3585;/Q3/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d\OCEAN%20GLASS\WP-Ple\OCG\WP_12.31.08\Ocean_Q1'08\data17%20-%20&#3617;&#3640;&#3585;\Q3\working%20paper%20cash%20flow%20PPM%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  <sheetName val="Ma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  <sheetName val="Recovered_Sheet1"/>
      <sheetName val="TRIAL Balance"/>
      <sheetName val="TRIAL Balance &amp; %"/>
      <sheetName val="Balance Sheet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CONSO"/>
      <sheetName val="C_entry"/>
      <sheetName val="LTC_adj"/>
      <sheetName val="CAM_FS"/>
      <sheetName val="CAM_TB"/>
      <sheetName val="NOUSE"/>
      <sheetName val="NOTE"/>
      <sheetName val="Interco"/>
      <sheetName val="MMLoan"/>
      <sheetName val="MMAsst"/>
      <sheetName val="D_Asst"/>
      <sheetName val="ShenTBL"/>
      <sheetName val="LTC_BS"/>
      <sheetName val="LTC_PL"/>
      <sheetName val="Amort"/>
      <sheetName val="RATE"/>
      <sheetName val="GW"/>
      <sheetName val="ACcode"/>
      <sheetName val="CF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10"/>
      <sheetName val="cash flow 1"/>
      <sheetName val="งบการเงิน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  <sheetName val="SCB 1 - Current"/>
      <sheetName val="SCB 2 - Current"/>
      <sheetName val="pa group"/>
      <sheetName val="ASS_"/>
      <sheetName val="LIA_"/>
      <sheetName val="SUM"/>
      <sheetName val="ASS_1"/>
      <sheetName val="LIA_1"/>
      <sheetName val="SCB_1_-_Current"/>
      <sheetName val="SCB_2_-_Current"/>
      <sheetName val="pa_group"/>
      <sheetName val="ASS_2"/>
      <sheetName val="LIA_2"/>
      <sheetName val="SCB_1_-_Current1"/>
      <sheetName val="SCB_2_-_Current1"/>
      <sheetName val="pa_group1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  <sheetName val="MOULD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3BE1A-3CAB-4B74-9FFC-A949F06B5381}">
  <sheetPr>
    <tabColor rgb="FFFDF7D1"/>
  </sheetPr>
  <dimension ref="A1:P113"/>
  <sheetViews>
    <sheetView tabSelected="1" view="pageBreakPreview" zoomScale="142" zoomScaleNormal="110" zoomScaleSheetLayoutView="142" workbookViewId="0">
      <selection activeCell="E1" sqref="E1"/>
    </sheetView>
  </sheetViews>
  <sheetFormatPr defaultColWidth="9.140625" defaultRowHeight="20.100000000000001" customHeight="1" x14ac:dyDescent="0.5"/>
  <cols>
    <col min="1" max="4" width="1.28515625" style="155" customWidth="1"/>
    <col min="5" max="5" width="28.140625" style="155" customWidth="1"/>
    <col min="6" max="6" width="8.140625" style="186" customWidth="1"/>
    <col min="7" max="7" width="0.7109375" style="187" customWidth="1"/>
    <col min="8" max="8" width="11.28515625" style="187" customWidth="1"/>
    <col min="9" max="9" width="0.7109375" style="187" customWidth="1"/>
    <col min="10" max="10" width="11.5703125" style="187" customWidth="1"/>
    <col min="11" max="11" width="0.7109375" style="187" customWidth="1"/>
    <col min="12" max="12" width="11.5703125" style="187" customWidth="1"/>
    <col min="13" max="13" width="0.7109375" style="187" customWidth="1"/>
    <col min="14" max="14" width="12.42578125" style="155" customWidth="1"/>
    <col min="15" max="16384" width="9.140625" style="155"/>
  </cols>
  <sheetData>
    <row r="1" spans="1:14" ht="25.5" customHeight="1" x14ac:dyDescent="0.5">
      <c r="A1" s="153"/>
      <c r="B1" s="154"/>
      <c r="D1" s="154"/>
      <c r="F1" s="156"/>
      <c r="G1" s="157"/>
      <c r="H1" s="157"/>
      <c r="I1" s="157"/>
      <c r="J1" s="157"/>
      <c r="K1" s="157"/>
      <c r="L1" s="158"/>
      <c r="M1" s="159"/>
      <c r="N1" s="160" t="s">
        <v>96</v>
      </c>
    </row>
    <row r="2" spans="1:14" ht="25.5" customHeight="1" x14ac:dyDescent="0.5">
      <c r="A2" s="153"/>
      <c r="B2" s="154"/>
      <c r="D2" s="154"/>
      <c r="F2" s="156"/>
      <c r="G2" s="157"/>
      <c r="H2" s="157"/>
      <c r="I2" s="157"/>
      <c r="J2" s="157"/>
      <c r="K2" s="157"/>
      <c r="L2" s="158"/>
      <c r="M2" s="159"/>
      <c r="N2" s="161" t="s">
        <v>97</v>
      </c>
    </row>
    <row r="3" spans="1:14" ht="24" customHeight="1" x14ac:dyDescent="0.5">
      <c r="A3" s="211" t="s">
        <v>182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</row>
    <row r="4" spans="1:14" ht="24" customHeight="1" x14ac:dyDescent="0.5">
      <c r="A4" s="210" t="s">
        <v>77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</row>
    <row r="5" spans="1:14" ht="24" customHeight="1" x14ac:dyDescent="0.5">
      <c r="A5" s="210" t="s">
        <v>38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4" ht="24" customHeight="1" x14ac:dyDescent="0.5">
      <c r="A6" s="210" t="s">
        <v>167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</row>
    <row r="7" spans="1:14" ht="18" customHeight="1" x14ac:dyDescent="0.5">
      <c r="F7" s="155"/>
      <c r="G7" s="155"/>
      <c r="H7" s="155"/>
      <c r="I7" s="155"/>
      <c r="J7" s="155"/>
      <c r="K7" s="155"/>
      <c r="L7" s="155"/>
      <c r="M7" s="155"/>
    </row>
    <row r="8" spans="1:14" ht="20.100000000000001" customHeight="1" x14ac:dyDescent="0.5">
      <c r="A8" s="162"/>
      <c r="B8" s="162"/>
      <c r="C8" s="162"/>
      <c r="D8" s="162"/>
      <c r="E8" s="162"/>
      <c r="F8" s="162"/>
      <c r="G8" s="162"/>
      <c r="H8" s="213" t="s">
        <v>105</v>
      </c>
      <c r="I8" s="213"/>
      <c r="J8" s="213"/>
      <c r="K8" s="213"/>
      <c r="L8" s="213"/>
      <c r="M8" s="213"/>
      <c r="N8" s="213"/>
    </row>
    <row r="9" spans="1:14" ht="20.100000000000001" customHeight="1" x14ac:dyDescent="0.5">
      <c r="A9" s="163"/>
      <c r="B9" s="163"/>
      <c r="C9" s="164"/>
      <c r="D9" s="163"/>
      <c r="E9" s="164"/>
      <c r="F9" s="165"/>
      <c r="G9" s="166"/>
      <c r="H9" s="214" t="s">
        <v>71</v>
      </c>
      <c r="I9" s="214"/>
      <c r="J9" s="214"/>
      <c r="K9" s="167"/>
      <c r="L9" s="214" t="s">
        <v>72</v>
      </c>
      <c r="M9" s="214"/>
      <c r="N9" s="214"/>
    </row>
    <row r="10" spans="1:14" ht="20.100000000000001" customHeight="1" x14ac:dyDescent="0.5">
      <c r="A10" s="163"/>
      <c r="B10" s="163"/>
      <c r="C10" s="164"/>
      <c r="D10" s="163"/>
      <c r="G10" s="166"/>
      <c r="H10" s="169" t="s">
        <v>129</v>
      </c>
      <c r="I10" s="170"/>
      <c r="J10" s="169" t="s">
        <v>137</v>
      </c>
      <c r="K10" s="171"/>
      <c r="L10" s="169" t="s">
        <v>129</v>
      </c>
      <c r="M10" s="170"/>
      <c r="N10" s="169" t="s">
        <v>137</v>
      </c>
    </row>
    <row r="11" spans="1:14" ht="20.100000000000001" customHeight="1" x14ac:dyDescent="0.5">
      <c r="A11" s="163"/>
      <c r="B11" s="163"/>
      <c r="C11" s="164"/>
      <c r="D11" s="163"/>
      <c r="F11" s="168" t="s">
        <v>0</v>
      </c>
      <c r="G11" s="166"/>
      <c r="H11" s="172" t="s">
        <v>168</v>
      </c>
      <c r="I11" s="170"/>
      <c r="J11" s="172" t="s">
        <v>169</v>
      </c>
      <c r="K11" s="170"/>
      <c r="L11" s="172" t="s">
        <v>168</v>
      </c>
      <c r="M11" s="170"/>
      <c r="N11" s="172" t="s">
        <v>169</v>
      </c>
    </row>
    <row r="12" spans="1:14" ht="20.100000000000001" customHeight="1" x14ac:dyDescent="0.5">
      <c r="A12" s="163"/>
      <c r="B12" s="163"/>
      <c r="C12" s="164"/>
      <c r="D12" s="163"/>
      <c r="E12" s="162" t="s">
        <v>1</v>
      </c>
      <c r="F12" s="168"/>
      <c r="G12" s="166"/>
      <c r="H12" s="173"/>
      <c r="I12" s="168"/>
      <c r="J12" s="173"/>
      <c r="K12" s="168"/>
      <c r="L12" s="173"/>
      <c r="M12" s="168"/>
      <c r="N12" s="173"/>
    </row>
    <row r="13" spans="1:14" ht="20.100000000000001" customHeight="1" x14ac:dyDescent="0.5">
      <c r="A13" s="215" t="s">
        <v>2</v>
      </c>
      <c r="B13" s="215"/>
      <c r="C13" s="215"/>
      <c r="D13" s="215"/>
      <c r="E13" s="215"/>
      <c r="F13" s="174"/>
      <c r="G13" s="174"/>
      <c r="H13" s="174"/>
      <c r="I13" s="174"/>
      <c r="J13" s="174"/>
      <c r="K13" s="175"/>
      <c r="L13" s="175"/>
      <c r="M13" s="175"/>
      <c r="N13" s="175"/>
    </row>
    <row r="14" spans="1:14" ht="20.100000000000001" customHeight="1" x14ac:dyDescent="0.5">
      <c r="A14" s="164"/>
      <c r="B14" s="163" t="s">
        <v>33</v>
      </c>
      <c r="C14" s="176"/>
      <c r="D14" s="176"/>
      <c r="E14" s="176"/>
      <c r="F14" s="168"/>
      <c r="G14" s="166"/>
      <c r="H14" s="177">
        <v>73044</v>
      </c>
      <c r="I14" s="177"/>
      <c r="J14" s="177">
        <v>102676</v>
      </c>
      <c r="K14" s="177"/>
      <c r="L14" s="177">
        <v>55858</v>
      </c>
      <c r="M14" s="177"/>
      <c r="N14" s="177">
        <v>88469</v>
      </c>
    </row>
    <row r="15" spans="1:14" ht="20.100000000000001" customHeight="1" x14ac:dyDescent="0.5">
      <c r="A15" s="164"/>
      <c r="B15" s="163" t="s">
        <v>187</v>
      </c>
      <c r="C15" s="176"/>
      <c r="D15" s="176"/>
      <c r="E15" s="176"/>
      <c r="F15" s="168" t="s">
        <v>170</v>
      </c>
      <c r="G15" s="166"/>
      <c r="H15" s="177">
        <v>109158</v>
      </c>
      <c r="I15" s="177"/>
      <c r="J15" s="177">
        <v>155949</v>
      </c>
      <c r="K15" s="177"/>
      <c r="L15" s="177">
        <v>109936</v>
      </c>
      <c r="M15" s="177"/>
      <c r="N15" s="177">
        <v>156048</v>
      </c>
    </row>
    <row r="16" spans="1:14" ht="20.100000000000001" customHeight="1" x14ac:dyDescent="0.5">
      <c r="A16" s="164"/>
      <c r="B16" s="163" t="s">
        <v>130</v>
      </c>
      <c r="C16" s="176"/>
      <c r="D16" s="176"/>
      <c r="E16" s="176"/>
      <c r="F16" s="167">
        <v>5</v>
      </c>
      <c r="G16" s="166"/>
      <c r="H16" s="177">
        <v>0</v>
      </c>
      <c r="I16" s="177"/>
      <c r="J16" s="177">
        <v>0</v>
      </c>
      <c r="K16" s="177"/>
      <c r="L16" s="177">
        <v>3500</v>
      </c>
      <c r="M16" s="177"/>
      <c r="N16" s="177">
        <v>3500</v>
      </c>
    </row>
    <row r="17" spans="1:14" ht="20.100000000000001" customHeight="1" x14ac:dyDescent="0.5">
      <c r="A17" s="164"/>
      <c r="B17" s="163" t="s">
        <v>66</v>
      </c>
      <c r="C17" s="176"/>
      <c r="D17" s="176"/>
      <c r="E17" s="176"/>
      <c r="F17" s="168">
        <v>7</v>
      </c>
      <c r="G17" s="166"/>
      <c r="H17" s="177">
        <v>946808</v>
      </c>
      <c r="I17" s="177"/>
      <c r="J17" s="177">
        <v>911420</v>
      </c>
      <c r="K17" s="177"/>
      <c r="L17" s="177">
        <v>944047</v>
      </c>
      <c r="M17" s="177"/>
      <c r="N17" s="177">
        <v>911366</v>
      </c>
    </row>
    <row r="18" spans="1:14" ht="20.100000000000001" customHeight="1" x14ac:dyDescent="0.5">
      <c r="A18" s="164"/>
      <c r="B18" s="163" t="s">
        <v>58</v>
      </c>
      <c r="C18" s="176"/>
      <c r="D18" s="176"/>
      <c r="E18" s="176"/>
      <c r="F18" s="168"/>
      <c r="G18" s="166"/>
      <c r="H18" s="177">
        <v>11840</v>
      </c>
      <c r="I18" s="177"/>
      <c r="J18" s="177">
        <v>16564</v>
      </c>
      <c r="K18" s="177"/>
      <c r="L18" s="177">
        <v>11840</v>
      </c>
      <c r="M18" s="177"/>
      <c r="N18" s="177">
        <v>16564</v>
      </c>
    </row>
    <row r="19" spans="1:14" ht="20.100000000000001" customHeight="1" x14ac:dyDescent="0.5">
      <c r="A19" s="164"/>
      <c r="B19" s="163" t="s">
        <v>3</v>
      </c>
      <c r="C19" s="164"/>
      <c r="D19" s="163"/>
      <c r="E19" s="164"/>
      <c r="F19" s="168"/>
      <c r="G19" s="166"/>
      <c r="H19" s="178">
        <v>8211</v>
      </c>
      <c r="I19" s="177"/>
      <c r="J19" s="178">
        <v>5194</v>
      </c>
      <c r="K19" s="177"/>
      <c r="L19" s="178">
        <v>6847</v>
      </c>
      <c r="M19" s="177"/>
      <c r="N19" s="178">
        <v>3685</v>
      </c>
    </row>
    <row r="20" spans="1:14" s="164" customFormat="1" ht="9.9499999999999993" customHeight="1" x14ac:dyDescent="0.5">
      <c r="A20" s="167"/>
      <c r="B20" s="167"/>
      <c r="C20" s="167"/>
      <c r="D20" s="167"/>
      <c r="E20" s="167"/>
      <c r="F20" s="162"/>
      <c r="G20" s="162"/>
      <c r="H20" s="177"/>
      <c r="I20" s="177"/>
      <c r="J20" s="177"/>
      <c r="K20" s="177"/>
      <c r="L20" s="177"/>
      <c r="M20" s="177"/>
      <c r="N20" s="177"/>
    </row>
    <row r="21" spans="1:14" ht="20.100000000000001" customHeight="1" x14ac:dyDescent="0.5">
      <c r="A21" s="163" t="s">
        <v>26</v>
      </c>
      <c r="B21" s="174"/>
      <c r="C21" s="164"/>
      <c r="D21" s="163"/>
      <c r="E21" s="164"/>
      <c r="F21" s="168"/>
      <c r="G21" s="166"/>
      <c r="H21" s="178">
        <f>SUM(H14:H20)</f>
        <v>1149061</v>
      </c>
      <c r="I21" s="177"/>
      <c r="J21" s="178">
        <f>SUM(J14:J19)</f>
        <v>1191803</v>
      </c>
      <c r="K21" s="177"/>
      <c r="L21" s="178">
        <f>SUM(L14:L20)</f>
        <v>1132028</v>
      </c>
      <c r="M21" s="177"/>
      <c r="N21" s="178">
        <f>SUM(N14:N19)</f>
        <v>1179632</v>
      </c>
    </row>
    <row r="22" spans="1:14" ht="20.100000000000001" customHeight="1" x14ac:dyDescent="0.5">
      <c r="A22" s="163"/>
      <c r="B22" s="174"/>
      <c r="C22" s="164"/>
      <c r="D22" s="163"/>
      <c r="E22" s="164"/>
      <c r="F22" s="168"/>
      <c r="G22" s="166"/>
      <c r="H22" s="175"/>
      <c r="I22" s="175"/>
      <c r="J22" s="175"/>
      <c r="K22" s="175"/>
      <c r="L22" s="175"/>
      <c r="M22" s="175"/>
      <c r="N22" s="175"/>
    </row>
    <row r="23" spans="1:14" ht="20.100000000000001" customHeight="1" x14ac:dyDescent="0.5">
      <c r="A23" s="215" t="s">
        <v>4</v>
      </c>
      <c r="B23" s="215"/>
      <c r="C23" s="215"/>
      <c r="D23" s="215"/>
      <c r="E23" s="215"/>
      <c r="F23" s="168"/>
      <c r="G23" s="166"/>
      <c r="H23" s="175"/>
      <c r="I23" s="175"/>
      <c r="J23" s="175"/>
      <c r="K23" s="175"/>
      <c r="L23" s="175"/>
      <c r="M23" s="175"/>
      <c r="N23" s="175"/>
    </row>
    <row r="24" spans="1:14" ht="20.100000000000001" customHeight="1" x14ac:dyDescent="0.5">
      <c r="A24" s="164"/>
      <c r="B24" s="163" t="s">
        <v>41</v>
      </c>
      <c r="C24" s="163"/>
      <c r="D24" s="163"/>
      <c r="E24" s="164"/>
      <c r="F24" s="168">
        <v>8</v>
      </c>
      <c r="G24" s="166"/>
      <c r="H24" s="177">
        <v>0</v>
      </c>
      <c r="I24" s="177"/>
      <c r="J24" s="177">
        <v>0</v>
      </c>
      <c r="K24" s="177"/>
      <c r="L24" s="177">
        <v>6000</v>
      </c>
      <c r="M24" s="177"/>
      <c r="N24" s="177">
        <v>6000</v>
      </c>
    </row>
    <row r="25" spans="1:14" ht="20.100000000000001" customHeight="1" x14ac:dyDescent="0.5">
      <c r="A25" s="164"/>
      <c r="B25" s="163" t="s">
        <v>98</v>
      </c>
      <c r="C25" s="163"/>
      <c r="D25" s="163"/>
      <c r="E25" s="164"/>
      <c r="F25" s="168">
        <v>9</v>
      </c>
      <c r="G25" s="166"/>
      <c r="H25" s="177">
        <v>2189049</v>
      </c>
      <c r="I25" s="177"/>
      <c r="J25" s="177">
        <v>2196414</v>
      </c>
      <c r="K25" s="177"/>
      <c r="L25" s="177">
        <v>2189031</v>
      </c>
      <c r="M25" s="177"/>
      <c r="N25" s="177">
        <v>2196391</v>
      </c>
    </row>
    <row r="26" spans="1:14" ht="20.100000000000001" customHeight="1" x14ac:dyDescent="0.5">
      <c r="A26" s="164"/>
      <c r="B26" s="163" t="s">
        <v>138</v>
      </c>
      <c r="C26" s="163"/>
      <c r="D26" s="163"/>
      <c r="E26" s="164"/>
      <c r="F26" s="168">
        <v>10</v>
      </c>
      <c r="G26" s="166"/>
      <c r="H26" s="177">
        <v>26717</v>
      </c>
      <c r="I26" s="177"/>
      <c r="J26" s="177">
        <v>38859</v>
      </c>
      <c r="K26" s="177"/>
      <c r="L26" s="177">
        <v>26717</v>
      </c>
      <c r="M26" s="177"/>
      <c r="N26" s="177">
        <v>38859</v>
      </c>
    </row>
    <row r="27" spans="1:14" ht="20.100000000000001" customHeight="1" x14ac:dyDescent="0.5">
      <c r="A27" s="164"/>
      <c r="B27" s="163" t="s">
        <v>99</v>
      </c>
      <c r="C27" s="163"/>
      <c r="D27" s="163"/>
      <c r="E27" s="164"/>
      <c r="F27" s="168">
        <v>11</v>
      </c>
      <c r="G27" s="166"/>
      <c r="H27" s="177">
        <v>8910</v>
      </c>
      <c r="I27" s="177"/>
      <c r="J27" s="177">
        <v>10998</v>
      </c>
      <c r="K27" s="177"/>
      <c r="L27" s="177">
        <v>13809</v>
      </c>
      <c r="M27" s="177"/>
      <c r="N27" s="177">
        <v>16944</v>
      </c>
    </row>
    <row r="28" spans="1:14" ht="20.100000000000001" customHeight="1" x14ac:dyDescent="0.5">
      <c r="A28" s="164"/>
      <c r="B28" s="163" t="s">
        <v>109</v>
      </c>
      <c r="C28" s="163"/>
      <c r="D28" s="163"/>
      <c r="E28" s="164"/>
      <c r="F28" s="168">
        <v>14</v>
      </c>
      <c r="G28" s="166"/>
      <c r="H28" s="177">
        <v>15</v>
      </c>
      <c r="I28" s="177"/>
      <c r="J28" s="177">
        <v>13</v>
      </c>
      <c r="K28" s="177"/>
      <c r="L28" s="177">
        <v>0</v>
      </c>
      <c r="M28" s="177"/>
      <c r="N28" s="177">
        <v>0</v>
      </c>
    </row>
    <row r="29" spans="1:14" ht="20.100000000000001" customHeight="1" x14ac:dyDescent="0.5">
      <c r="A29" s="164"/>
      <c r="B29" s="163" t="s">
        <v>37</v>
      </c>
      <c r="C29" s="163"/>
      <c r="D29" s="163"/>
      <c r="E29" s="164"/>
      <c r="F29" s="179"/>
      <c r="G29" s="166"/>
      <c r="H29" s="178">
        <v>1990</v>
      </c>
      <c r="I29" s="177"/>
      <c r="J29" s="178">
        <v>1669</v>
      </c>
      <c r="K29" s="177"/>
      <c r="L29" s="178">
        <v>419</v>
      </c>
      <c r="M29" s="177"/>
      <c r="N29" s="178">
        <v>824</v>
      </c>
    </row>
    <row r="30" spans="1:14" s="164" customFormat="1" ht="9.9499999999999993" customHeight="1" x14ac:dyDescent="0.5">
      <c r="A30" s="167"/>
      <c r="B30" s="167"/>
      <c r="C30" s="167"/>
      <c r="D30" s="167"/>
      <c r="E30" s="167"/>
      <c r="F30" s="162"/>
      <c r="G30" s="162"/>
      <c r="H30" s="177"/>
      <c r="I30" s="177"/>
      <c r="J30" s="177"/>
      <c r="K30" s="177"/>
      <c r="L30" s="177"/>
      <c r="M30" s="177"/>
      <c r="N30" s="177"/>
    </row>
    <row r="31" spans="1:14" ht="20.100000000000001" customHeight="1" x14ac:dyDescent="0.5">
      <c r="A31" s="163" t="s">
        <v>27</v>
      </c>
      <c r="B31" s="174"/>
      <c r="C31" s="164"/>
      <c r="D31" s="163"/>
      <c r="E31" s="164"/>
      <c r="F31" s="168"/>
      <c r="G31" s="166"/>
      <c r="H31" s="178">
        <v>2226681</v>
      </c>
      <c r="I31" s="177"/>
      <c r="J31" s="178">
        <v>2247953</v>
      </c>
      <c r="K31" s="177"/>
      <c r="L31" s="178">
        <v>2235976</v>
      </c>
      <c r="M31" s="177"/>
      <c r="N31" s="178">
        <v>2259018</v>
      </c>
    </row>
    <row r="32" spans="1:14" s="164" customFormat="1" ht="9.9499999999999993" customHeight="1" x14ac:dyDescent="0.5">
      <c r="A32" s="167"/>
      <c r="B32" s="167"/>
      <c r="C32" s="167"/>
      <c r="D32" s="167"/>
      <c r="E32" s="167"/>
      <c r="F32" s="162"/>
      <c r="G32" s="162"/>
      <c r="H32" s="177"/>
      <c r="I32" s="177"/>
      <c r="J32" s="177"/>
      <c r="K32" s="177"/>
      <c r="L32" s="177"/>
      <c r="M32" s="177"/>
      <c r="N32" s="177"/>
    </row>
    <row r="33" spans="1:14" ht="20.100000000000001" customHeight="1" thickBot="1" x14ac:dyDescent="0.55000000000000004">
      <c r="A33" s="163" t="s">
        <v>5</v>
      </c>
      <c r="B33" s="174"/>
      <c r="C33" s="164"/>
      <c r="D33" s="163"/>
      <c r="E33" s="164"/>
      <c r="F33" s="168"/>
      <c r="G33" s="166"/>
      <c r="H33" s="180">
        <v>3375742</v>
      </c>
      <c r="I33" s="177"/>
      <c r="J33" s="180">
        <v>3439756</v>
      </c>
      <c r="K33" s="177"/>
      <c r="L33" s="180">
        <v>3368004</v>
      </c>
      <c r="M33" s="177"/>
      <c r="N33" s="180">
        <v>3438650</v>
      </c>
    </row>
    <row r="34" spans="1:14" ht="20.100000000000001" customHeight="1" thickTop="1" x14ac:dyDescent="0.5">
      <c r="A34" s="181"/>
      <c r="B34" s="181"/>
      <c r="D34" s="154"/>
      <c r="F34" s="156"/>
      <c r="G34" s="157"/>
      <c r="H34" s="157"/>
      <c r="I34" s="157"/>
      <c r="J34" s="157"/>
      <c r="K34" s="157"/>
      <c r="L34" s="157"/>
      <c r="M34" s="157"/>
      <c r="N34" s="157"/>
    </row>
    <row r="35" spans="1:14" ht="18.95" customHeight="1" x14ac:dyDescent="0.5">
      <c r="A35" s="181"/>
      <c r="B35" s="181"/>
      <c r="D35" s="154"/>
      <c r="F35" s="156"/>
      <c r="G35" s="157"/>
      <c r="H35" s="157"/>
      <c r="I35" s="157"/>
      <c r="J35" s="157"/>
      <c r="K35" s="157"/>
      <c r="L35" s="157"/>
      <c r="M35" s="157"/>
      <c r="N35" s="157"/>
    </row>
    <row r="36" spans="1:14" s="182" customFormat="1" ht="18.95" customHeight="1" x14ac:dyDescent="0.5">
      <c r="A36" s="216" t="s">
        <v>120</v>
      </c>
      <c r="B36" s="216"/>
      <c r="C36" s="216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</row>
    <row r="37" spans="1:14" s="182" customFormat="1" ht="15.75" customHeight="1" x14ac:dyDescent="0.5">
      <c r="A37" s="183"/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</row>
    <row r="38" spans="1:14" ht="25.5" customHeight="1" x14ac:dyDescent="0.5">
      <c r="A38" s="153"/>
      <c r="B38" s="154"/>
      <c r="D38" s="154"/>
      <c r="F38" s="156"/>
      <c r="G38" s="157"/>
      <c r="H38" s="157"/>
      <c r="I38" s="157"/>
      <c r="J38" s="157"/>
      <c r="K38" s="157"/>
      <c r="L38" s="158"/>
      <c r="M38" s="159"/>
      <c r="N38" s="160" t="s">
        <v>96</v>
      </c>
    </row>
    <row r="39" spans="1:14" ht="25.5" customHeight="1" x14ac:dyDescent="0.5">
      <c r="A39" s="153"/>
      <c r="B39" s="154"/>
      <c r="D39" s="154"/>
      <c r="F39" s="156"/>
      <c r="G39" s="157"/>
      <c r="H39" s="157"/>
      <c r="I39" s="157"/>
      <c r="J39" s="157"/>
      <c r="K39" s="157"/>
      <c r="L39" s="158"/>
      <c r="M39" s="159"/>
      <c r="N39" s="161" t="s">
        <v>97</v>
      </c>
    </row>
    <row r="40" spans="1:14" ht="24" customHeight="1" x14ac:dyDescent="0.5">
      <c r="A40" s="211" t="s">
        <v>78</v>
      </c>
      <c r="B40" s="212"/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</row>
    <row r="41" spans="1:14" ht="24" customHeight="1" x14ac:dyDescent="0.5">
      <c r="A41" s="210" t="s">
        <v>77</v>
      </c>
      <c r="B41" s="21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</row>
    <row r="42" spans="1:14" ht="24" customHeight="1" x14ac:dyDescent="0.5">
      <c r="A42" s="210" t="s">
        <v>70</v>
      </c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</row>
    <row r="43" spans="1:14" ht="24" customHeight="1" x14ac:dyDescent="0.5">
      <c r="A43" s="210" t="s">
        <v>167</v>
      </c>
      <c r="B43" s="210"/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</row>
    <row r="44" spans="1:14" ht="18" customHeight="1" x14ac:dyDescent="0.5">
      <c r="F44" s="155"/>
      <c r="G44" s="155"/>
      <c r="H44" s="155"/>
      <c r="I44" s="155"/>
      <c r="J44" s="155"/>
      <c r="K44" s="155"/>
      <c r="L44" s="155"/>
      <c r="M44" s="155"/>
    </row>
    <row r="45" spans="1:14" s="164" customFormat="1" ht="21.95" customHeight="1" x14ac:dyDescent="0.5">
      <c r="A45" s="162"/>
      <c r="B45" s="162"/>
      <c r="C45" s="162"/>
      <c r="D45" s="162"/>
      <c r="E45" s="162"/>
      <c r="F45" s="162"/>
      <c r="G45" s="162"/>
      <c r="H45" s="213" t="s">
        <v>105</v>
      </c>
      <c r="I45" s="213"/>
      <c r="J45" s="213"/>
      <c r="K45" s="213"/>
      <c r="L45" s="213"/>
      <c r="M45" s="213"/>
      <c r="N45" s="213"/>
    </row>
    <row r="46" spans="1:14" s="164" customFormat="1" ht="21.95" customHeight="1" x14ac:dyDescent="0.5">
      <c r="A46" s="163"/>
      <c r="B46" s="163"/>
      <c r="D46" s="163"/>
      <c r="F46" s="165"/>
      <c r="G46" s="166"/>
      <c r="H46" s="214" t="s">
        <v>71</v>
      </c>
      <c r="I46" s="214"/>
      <c r="J46" s="214"/>
      <c r="K46" s="167"/>
      <c r="L46" s="214" t="s">
        <v>72</v>
      </c>
      <c r="M46" s="214"/>
      <c r="N46" s="214"/>
    </row>
    <row r="47" spans="1:14" s="164" customFormat="1" ht="21.95" customHeight="1" x14ac:dyDescent="0.5">
      <c r="A47" s="163"/>
      <c r="B47" s="163"/>
      <c r="D47" s="163"/>
      <c r="G47" s="166"/>
      <c r="H47" s="169" t="s">
        <v>129</v>
      </c>
      <c r="I47" s="170"/>
      <c r="J47" s="169" t="s">
        <v>137</v>
      </c>
      <c r="K47" s="171"/>
      <c r="L47" s="169" t="s">
        <v>129</v>
      </c>
      <c r="M47" s="170"/>
      <c r="N47" s="169" t="s">
        <v>137</v>
      </c>
    </row>
    <row r="48" spans="1:14" s="164" customFormat="1" ht="21.95" customHeight="1" x14ac:dyDescent="0.5">
      <c r="A48" s="163"/>
      <c r="B48" s="163"/>
      <c r="D48" s="163"/>
      <c r="F48" s="168" t="s">
        <v>0</v>
      </c>
      <c r="G48" s="166"/>
      <c r="H48" s="172" t="s">
        <v>168</v>
      </c>
      <c r="I48" s="170"/>
      <c r="J48" s="172" t="s">
        <v>169</v>
      </c>
      <c r="K48" s="170"/>
      <c r="L48" s="172" t="s">
        <v>168</v>
      </c>
      <c r="M48" s="170"/>
      <c r="N48" s="172" t="s">
        <v>169</v>
      </c>
    </row>
    <row r="49" spans="1:14" s="164" customFormat="1" ht="21.95" customHeight="1" x14ac:dyDescent="0.5">
      <c r="A49" s="163"/>
      <c r="B49" s="163"/>
      <c r="D49" s="163"/>
      <c r="E49" s="162" t="s">
        <v>6</v>
      </c>
      <c r="F49" s="168"/>
      <c r="G49" s="166"/>
      <c r="H49" s="173"/>
      <c r="I49" s="168"/>
      <c r="J49" s="173"/>
      <c r="K49" s="168"/>
      <c r="L49" s="173"/>
      <c r="M49" s="168"/>
      <c r="N49" s="173"/>
    </row>
    <row r="50" spans="1:14" s="164" customFormat="1" ht="21.95" customHeight="1" x14ac:dyDescent="0.5">
      <c r="A50" s="217" t="s">
        <v>7</v>
      </c>
      <c r="B50" s="217"/>
      <c r="C50" s="217"/>
      <c r="D50" s="217"/>
      <c r="E50" s="217"/>
      <c r="F50" s="163"/>
      <c r="H50" s="163"/>
      <c r="I50" s="163"/>
      <c r="J50" s="163"/>
      <c r="K50" s="163"/>
      <c r="L50" s="163"/>
      <c r="M50" s="163"/>
      <c r="N50" s="163"/>
    </row>
    <row r="51" spans="1:14" s="164" customFormat="1" ht="21.95" customHeight="1" x14ac:dyDescent="0.5">
      <c r="B51" s="163" t="s">
        <v>34</v>
      </c>
      <c r="C51" s="163"/>
      <c r="D51" s="163"/>
      <c r="F51" s="168">
        <v>12</v>
      </c>
      <c r="H51" s="177">
        <v>685000</v>
      </c>
      <c r="I51" s="177"/>
      <c r="J51" s="177">
        <v>790000</v>
      </c>
      <c r="K51" s="177"/>
      <c r="L51" s="177">
        <v>685000</v>
      </c>
      <c r="M51" s="177"/>
      <c r="N51" s="177">
        <v>790000</v>
      </c>
    </row>
    <row r="52" spans="1:14" s="164" customFormat="1" ht="21.95" customHeight="1" x14ac:dyDescent="0.5">
      <c r="B52" s="163" t="s">
        <v>188</v>
      </c>
      <c r="C52" s="163"/>
      <c r="D52" s="163"/>
      <c r="F52" s="168" t="s">
        <v>171</v>
      </c>
      <c r="H52" s="177">
        <f>296049-H57</f>
        <v>260400</v>
      </c>
      <c r="I52" s="177"/>
      <c r="J52" s="177">
        <v>193547</v>
      </c>
      <c r="K52" s="177"/>
      <c r="L52" s="177">
        <f>298851-L57</f>
        <v>263202</v>
      </c>
      <c r="M52" s="177"/>
      <c r="N52" s="177">
        <v>195271</v>
      </c>
    </row>
    <row r="53" spans="1:14" s="164" customFormat="1" ht="21.95" customHeight="1" x14ac:dyDescent="0.5">
      <c r="B53" s="163" t="s">
        <v>116</v>
      </c>
      <c r="C53" s="163"/>
      <c r="D53" s="163"/>
      <c r="H53" s="204"/>
      <c r="I53" s="177"/>
      <c r="J53" s="204"/>
      <c r="K53" s="177"/>
      <c r="L53" s="204"/>
      <c r="M53" s="177"/>
    </row>
    <row r="54" spans="1:14" s="164" customFormat="1" ht="21.95" customHeight="1" x14ac:dyDescent="0.5">
      <c r="A54" s="163"/>
      <c r="B54" s="163"/>
      <c r="C54" s="163" t="s">
        <v>114</v>
      </c>
      <c r="D54" s="163"/>
      <c r="F54" s="168">
        <v>12</v>
      </c>
      <c r="H54" s="184">
        <v>50400</v>
      </c>
      <c r="I54" s="177"/>
      <c r="J54" s="50">
        <v>0</v>
      </c>
      <c r="K54" s="177"/>
      <c r="L54" s="184">
        <v>50400</v>
      </c>
      <c r="M54" s="177"/>
      <c r="N54" s="50">
        <v>0</v>
      </c>
    </row>
    <row r="55" spans="1:14" s="164" customFormat="1" ht="21.95" customHeight="1" x14ac:dyDescent="0.5">
      <c r="A55" s="163"/>
      <c r="B55" s="163" t="s">
        <v>139</v>
      </c>
      <c r="C55" s="163"/>
      <c r="D55" s="163"/>
      <c r="F55" s="168"/>
      <c r="H55" s="204"/>
      <c r="I55" s="177"/>
      <c r="J55" s="204"/>
      <c r="K55" s="177"/>
      <c r="L55" s="204"/>
      <c r="M55" s="177"/>
      <c r="N55" s="177"/>
    </row>
    <row r="56" spans="1:14" s="164" customFormat="1" ht="21.95" customHeight="1" x14ac:dyDescent="0.5">
      <c r="A56" s="163"/>
      <c r="B56" s="163"/>
      <c r="C56" s="163" t="s">
        <v>140</v>
      </c>
      <c r="D56" s="163"/>
      <c r="F56" s="168" t="s">
        <v>172</v>
      </c>
      <c r="H56" s="184">
        <v>18148</v>
      </c>
      <c r="I56" s="177"/>
      <c r="J56" s="177">
        <v>19344</v>
      </c>
      <c r="K56" s="177"/>
      <c r="L56" s="184">
        <v>18148</v>
      </c>
      <c r="M56" s="177"/>
      <c r="N56" s="177">
        <v>19344</v>
      </c>
    </row>
    <row r="57" spans="1:14" s="164" customFormat="1" ht="21.95" customHeight="1" x14ac:dyDescent="0.5">
      <c r="A57" s="163"/>
      <c r="B57" s="163" t="s">
        <v>173</v>
      </c>
      <c r="D57" s="163"/>
      <c r="F57" s="168">
        <v>21</v>
      </c>
      <c r="H57" s="177">
        <v>35649</v>
      </c>
      <c r="I57" s="177"/>
      <c r="J57" s="50">
        <v>0</v>
      </c>
      <c r="K57" s="177"/>
      <c r="L57" s="177">
        <v>35649</v>
      </c>
      <c r="M57" s="177"/>
      <c r="N57" s="50">
        <v>0</v>
      </c>
    </row>
    <row r="58" spans="1:14" s="164" customFormat="1" ht="21.95" customHeight="1" x14ac:dyDescent="0.5">
      <c r="B58" s="163" t="s">
        <v>8</v>
      </c>
      <c r="C58" s="163"/>
      <c r="D58" s="163"/>
      <c r="F58" s="185"/>
      <c r="H58" s="205">
        <v>2433</v>
      </c>
      <c r="I58" s="177"/>
      <c r="J58" s="178">
        <v>2038</v>
      </c>
      <c r="K58" s="177"/>
      <c r="L58" s="178">
        <v>2089</v>
      </c>
      <c r="M58" s="177"/>
      <c r="N58" s="178">
        <v>1821</v>
      </c>
    </row>
    <row r="59" spans="1:14" s="164" customFormat="1" ht="9.9499999999999993" customHeight="1" x14ac:dyDescent="0.5">
      <c r="A59" s="167"/>
      <c r="B59" s="167"/>
      <c r="C59" s="167"/>
      <c r="D59" s="167"/>
      <c r="E59" s="167"/>
      <c r="F59" s="162"/>
      <c r="G59" s="162"/>
      <c r="H59" s="177"/>
      <c r="I59" s="177"/>
      <c r="J59" s="177"/>
      <c r="K59" s="177"/>
      <c r="L59" s="177"/>
      <c r="M59" s="177"/>
      <c r="N59" s="177"/>
    </row>
    <row r="60" spans="1:14" s="164" customFormat="1" ht="21.95" customHeight="1" x14ac:dyDescent="0.5">
      <c r="A60" s="163" t="s">
        <v>28</v>
      </c>
      <c r="B60" s="163"/>
      <c r="D60" s="163"/>
      <c r="F60" s="163"/>
      <c r="H60" s="178">
        <v>1052030</v>
      </c>
      <c r="I60" s="177"/>
      <c r="J60" s="178">
        <v>1004929</v>
      </c>
      <c r="K60" s="177"/>
      <c r="L60" s="178">
        <v>1054488</v>
      </c>
      <c r="M60" s="177"/>
      <c r="N60" s="178">
        <v>1006436</v>
      </c>
    </row>
    <row r="61" spans="1:14" s="164" customFormat="1" ht="9.9499999999999993" customHeight="1" x14ac:dyDescent="0.5">
      <c r="A61" s="167"/>
      <c r="B61" s="167"/>
      <c r="C61" s="167"/>
      <c r="D61" s="167"/>
      <c r="E61" s="167"/>
      <c r="F61" s="162"/>
      <c r="G61" s="162"/>
      <c r="H61" s="177"/>
      <c r="I61" s="177"/>
      <c r="J61" s="177"/>
      <c r="K61" s="177"/>
      <c r="L61" s="177"/>
      <c r="M61" s="177"/>
      <c r="N61" s="177"/>
    </row>
    <row r="62" spans="1:14" s="164" customFormat="1" ht="21.95" customHeight="1" x14ac:dyDescent="0.5">
      <c r="A62" s="217" t="s">
        <v>9</v>
      </c>
      <c r="B62" s="217"/>
      <c r="C62" s="217"/>
      <c r="D62" s="217"/>
      <c r="E62" s="217"/>
      <c r="F62" s="163"/>
      <c r="H62" s="177"/>
      <c r="I62" s="177"/>
      <c r="J62" s="177"/>
      <c r="K62" s="177"/>
      <c r="L62" s="177"/>
      <c r="M62" s="177"/>
      <c r="N62" s="177"/>
    </row>
    <row r="63" spans="1:14" s="164" customFormat="1" ht="21.95" customHeight="1" x14ac:dyDescent="0.5">
      <c r="B63" s="163" t="s">
        <v>101</v>
      </c>
      <c r="C63" s="163"/>
      <c r="D63" s="163"/>
      <c r="F63" s="168">
        <v>12</v>
      </c>
      <c r="H63" s="177">
        <v>249600</v>
      </c>
      <c r="I63" s="177"/>
      <c r="J63" s="177">
        <v>300000</v>
      </c>
      <c r="K63" s="177"/>
      <c r="L63" s="177">
        <v>249600</v>
      </c>
      <c r="M63" s="177"/>
      <c r="N63" s="177">
        <v>300000</v>
      </c>
    </row>
    <row r="64" spans="1:14" s="164" customFormat="1" ht="21.95" customHeight="1" x14ac:dyDescent="0.5">
      <c r="B64" s="163" t="s">
        <v>141</v>
      </c>
      <c r="C64" s="163"/>
      <c r="D64" s="163"/>
      <c r="F64" s="168" t="s">
        <v>172</v>
      </c>
      <c r="H64" s="177">
        <f>23266-H56</f>
        <v>5118</v>
      </c>
      <c r="I64" s="177"/>
      <c r="J64" s="177">
        <f>35401-J56</f>
        <v>16057</v>
      </c>
      <c r="K64" s="177"/>
      <c r="L64" s="177">
        <f>23266-L56</f>
        <v>5118</v>
      </c>
      <c r="M64" s="177"/>
      <c r="N64" s="177">
        <f>35401-N56</f>
        <v>16057</v>
      </c>
    </row>
    <row r="65" spans="1:14" s="164" customFormat="1" ht="21.95" customHeight="1" x14ac:dyDescent="0.5">
      <c r="B65" s="163" t="s">
        <v>102</v>
      </c>
      <c r="C65" s="163"/>
      <c r="D65" s="163"/>
      <c r="F65" s="168">
        <v>14</v>
      </c>
      <c r="H65" s="177">
        <v>179625</v>
      </c>
      <c r="I65" s="177"/>
      <c r="J65" s="177">
        <v>188960</v>
      </c>
      <c r="K65" s="177"/>
      <c r="L65" s="177">
        <v>179625</v>
      </c>
      <c r="M65" s="177"/>
      <c r="N65" s="177">
        <v>188960</v>
      </c>
    </row>
    <row r="66" spans="1:14" s="164" customFormat="1" ht="21.95" customHeight="1" x14ac:dyDescent="0.5">
      <c r="B66" s="163" t="s">
        <v>73</v>
      </c>
      <c r="C66" s="163"/>
      <c r="D66" s="163"/>
      <c r="F66" s="168">
        <v>15</v>
      </c>
      <c r="H66" s="178">
        <v>105237</v>
      </c>
      <c r="I66" s="177"/>
      <c r="J66" s="178">
        <v>96059</v>
      </c>
      <c r="K66" s="177"/>
      <c r="L66" s="178">
        <v>105237</v>
      </c>
      <c r="M66" s="177"/>
      <c r="N66" s="178">
        <v>96059</v>
      </c>
    </row>
    <row r="67" spans="1:14" s="164" customFormat="1" ht="9.9499999999999993" customHeight="1" x14ac:dyDescent="0.5">
      <c r="A67" s="167"/>
      <c r="B67" s="167"/>
      <c r="C67" s="167"/>
      <c r="D67" s="167"/>
      <c r="E67" s="167"/>
      <c r="F67" s="162"/>
      <c r="G67" s="162"/>
      <c r="H67" s="177"/>
      <c r="I67" s="177"/>
      <c r="J67" s="177"/>
      <c r="K67" s="177"/>
      <c r="L67" s="177"/>
      <c r="M67" s="177"/>
      <c r="N67" s="177"/>
    </row>
    <row r="68" spans="1:14" s="164" customFormat="1" ht="21.95" customHeight="1" x14ac:dyDescent="0.5">
      <c r="A68" s="163" t="s">
        <v>29</v>
      </c>
      <c r="B68" s="163"/>
      <c r="D68" s="163"/>
      <c r="F68" s="163"/>
      <c r="H68" s="178">
        <v>539580</v>
      </c>
      <c r="I68" s="177"/>
      <c r="J68" s="178">
        <v>601076</v>
      </c>
      <c r="K68" s="177"/>
      <c r="L68" s="178">
        <v>539580</v>
      </c>
      <c r="M68" s="177"/>
      <c r="N68" s="178">
        <v>601076</v>
      </c>
    </row>
    <row r="69" spans="1:14" s="164" customFormat="1" ht="9.9499999999999993" customHeight="1" x14ac:dyDescent="0.5">
      <c r="A69" s="167"/>
      <c r="B69" s="167"/>
      <c r="C69" s="167"/>
      <c r="D69" s="167"/>
      <c r="E69" s="167"/>
      <c r="F69" s="162"/>
      <c r="G69" s="162"/>
      <c r="H69" s="177"/>
      <c r="I69" s="177"/>
      <c r="J69" s="177"/>
      <c r="K69" s="177"/>
      <c r="L69" s="177"/>
      <c r="M69" s="177"/>
      <c r="N69" s="177"/>
    </row>
    <row r="70" spans="1:14" s="164" customFormat="1" ht="21.95" customHeight="1" x14ac:dyDescent="0.5">
      <c r="A70" s="163" t="s">
        <v>10</v>
      </c>
      <c r="B70" s="163"/>
      <c r="D70" s="163"/>
      <c r="F70" s="163"/>
      <c r="H70" s="178">
        <v>1591610</v>
      </c>
      <c r="I70" s="177"/>
      <c r="J70" s="178">
        <v>1606005</v>
      </c>
      <c r="K70" s="177"/>
      <c r="L70" s="178">
        <v>1594068</v>
      </c>
      <c r="M70" s="177"/>
      <c r="N70" s="178">
        <v>1607512</v>
      </c>
    </row>
    <row r="71" spans="1:14" s="164" customFormat="1" ht="20.100000000000001" customHeight="1" x14ac:dyDescent="0.5">
      <c r="A71" s="163"/>
      <c r="B71" s="163"/>
      <c r="D71" s="163"/>
      <c r="F71" s="163"/>
      <c r="H71" s="163"/>
      <c r="I71" s="163"/>
      <c r="J71" s="163"/>
      <c r="K71" s="163"/>
      <c r="L71" s="163"/>
      <c r="M71" s="163"/>
      <c r="N71" s="163"/>
    </row>
    <row r="72" spans="1:14" s="164" customFormat="1" ht="20.100000000000001" customHeight="1" x14ac:dyDescent="0.5">
      <c r="B72" s="163"/>
      <c r="D72" s="163"/>
      <c r="F72" s="163"/>
      <c r="H72" s="163"/>
      <c r="I72" s="163"/>
      <c r="J72" s="163"/>
      <c r="K72" s="163"/>
      <c r="L72" s="163"/>
      <c r="M72" s="163"/>
      <c r="N72" s="163"/>
    </row>
    <row r="73" spans="1:14" s="164" customFormat="1" ht="20.100000000000001" customHeight="1" x14ac:dyDescent="0.5">
      <c r="B73" s="163"/>
      <c r="D73" s="163"/>
      <c r="F73" s="163"/>
      <c r="H73" s="163"/>
      <c r="I73" s="163"/>
      <c r="J73" s="163"/>
      <c r="K73" s="163"/>
      <c r="L73" s="163"/>
      <c r="M73" s="163"/>
      <c r="N73" s="163"/>
    </row>
    <row r="74" spans="1:14" ht="25.5" customHeight="1" x14ac:dyDescent="0.5">
      <c r="A74" s="153"/>
      <c r="B74" s="154"/>
      <c r="D74" s="154"/>
      <c r="F74" s="156"/>
      <c r="G74" s="157"/>
      <c r="H74" s="157"/>
      <c r="I74" s="157"/>
      <c r="J74" s="157"/>
      <c r="K74" s="157"/>
      <c r="L74" s="158"/>
      <c r="M74" s="159"/>
      <c r="N74" s="160" t="s">
        <v>96</v>
      </c>
    </row>
    <row r="75" spans="1:14" ht="25.5" customHeight="1" x14ac:dyDescent="0.5">
      <c r="A75" s="153"/>
      <c r="B75" s="154"/>
      <c r="D75" s="154"/>
      <c r="F75" s="156"/>
      <c r="G75" s="157"/>
      <c r="H75" s="157"/>
      <c r="I75" s="157"/>
      <c r="J75" s="157"/>
      <c r="K75" s="157"/>
      <c r="L75" s="158"/>
      <c r="M75" s="159"/>
      <c r="N75" s="161" t="s">
        <v>97</v>
      </c>
    </row>
    <row r="76" spans="1:14" ht="24" customHeight="1" x14ac:dyDescent="0.5">
      <c r="A76" s="211" t="s">
        <v>79</v>
      </c>
      <c r="B76" s="212"/>
      <c r="C76" s="212"/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</row>
    <row r="77" spans="1:14" ht="24" customHeight="1" x14ac:dyDescent="0.5">
      <c r="A77" s="210" t="s">
        <v>77</v>
      </c>
      <c r="B77" s="210"/>
      <c r="C77" s="210"/>
      <c r="D77" s="210"/>
      <c r="E77" s="210"/>
      <c r="F77" s="210"/>
      <c r="G77" s="210"/>
      <c r="H77" s="210"/>
      <c r="I77" s="210"/>
      <c r="J77" s="210"/>
      <c r="K77" s="210"/>
      <c r="L77" s="210"/>
      <c r="M77" s="210"/>
      <c r="N77" s="210"/>
    </row>
    <row r="78" spans="1:14" ht="24" customHeight="1" x14ac:dyDescent="0.5">
      <c r="A78" s="210" t="s">
        <v>70</v>
      </c>
      <c r="B78" s="210"/>
      <c r="C78" s="210"/>
      <c r="D78" s="210"/>
      <c r="E78" s="210"/>
      <c r="F78" s="210"/>
      <c r="G78" s="210"/>
      <c r="H78" s="210"/>
      <c r="I78" s="210"/>
      <c r="J78" s="210"/>
      <c r="K78" s="210"/>
      <c r="L78" s="210"/>
      <c r="M78" s="210"/>
      <c r="N78" s="210"/>
    </row>
    <row r="79" spans="1:14" ht="24" customHeight="1" x14ac:dyDescent="0.5">
      <c r="A79" s="210" t="s">
        <v>167</v>
      </c>
      <c r="B79" s="210"/>
      <c r="C79" s="210"/>
      <c r="D79" s="210"/>
      <c r="E79" s="210"/>
      <c r="F79" s="210"/>
      <c r="G79" s="210"/>
      <c r="H79" s="210"/>
      <c r="I79" s="210"/>
      <c r="J79" s="210"/>
      <c r="K79" s="210"/>
      <c r="L79" s="210"/>
      <c r="M79" s="210"/>
      <c r="N79" s="210"/>
    </row>
    <row r="80" spans="1:14" s="164" customFormat="1" ht="20.100000000000001" customHeight="1" x14ac:dyDescent="0.5"/>
    <row r="81" spans="1:14" s="164" customFormat="1" ht="21" customHeight="1" x14ac:dyDescent="0.5">
      <c r="A81" s="162"/>
      <c r="B81" s="162"/>
      <c r="C81" s="162"/>
      <c r="D81" s="162"/>
      <c r="E81" s="162"/>
      <c r="F81" s="162"/>
      <c r="G81" s="162"/>
      <c r="H81" s="213" t="s">
        <v>105</v>
      </c>
      <c r="I81" s="213"/>
      <c r="J81" s="213"/>
      <c r="K81" s="213"/>
      <c r="L81" s="213"/>
      <c r="M81" s="213"/>
      <c r="N81" s="213"/>
    </row>
    <row r="82" spans="1:14" s="164" customFormat="1" ht="21" customHeight="1" x14ac:dyDescent="0.5">
      <c r="A82" s="163"/>
      <c r="B82" s="163"/>
      <c r="D82" s="163"/>
      <c r="F82" s="165"/>
      <c r="G82" s="166"/>
      <c r="H82" s="214" t="s">
        <v>71</v>
      </c>
      <c r="I82" s="214"/>
      <c r="J82" s="214"/>
      <c r="K82" s="167"/>
      <c r="L82" s="214" t="s">
        <v>72</v>
      </c>
      <c r="M82" s="214"/>
      <c r="N82" s="214"/>
    </row>
    <row r="83" spans="1:14" s="164" customFormat="1" ht="21.95" customHeight="1" x14ac:dyDescent="0.5">
      <c r="A83" s="163"/>
      <c r="B83" s="163"/>
      <c r="D83" s="163"/>
      <c r="G83" s="166"/>
      <c r="H83" s="169" t="s">
        <v>129</v>
      </c>
      <c r="I83" s="170"/>
      <c r="J83" s="169" t="s">
        <v>137</v>
      </c>
      <c r="K83" s="171"/>
      <c r="L83" s="169" t="s">
        <v>129</v>
      </c>
      <c r="M83" s="170"/>
      <c r="N83" s="169" t="s">
        <v>137</v>
      </c>
    </row>
    <row r="84" spans="1:14" s="164" customFormat="1" ht="21.95" customHeight="1" x14ac:dyDescent="0.5">
      <c r="A84" s="163"/>
      <c r="B84" s="163"/>
      <c r="D84" s="163"/>
      <c r="F84" s="168" t="s">
        <v>0</v>
      </c>
      <c r="G84" s="166"/>
      <c r="H84" s="172" t="s">
        <v>168</v>
      </c>
      <c r="I84" s="170"/>
      <c r="J84" s="172" t="s">
        <v>169</v>
      </c>
      <c r="K84" s="170"/>
      <c r="L84" s="172" t="s">
        <v>168</v>
      </c>
      <c r="M84" s="170"/>
      <c r="N84" s="172" t="s">
        <v>169</v>
      </c>
    </row>
    <row r="85" spans="1:14" s="164" customFormat="1" ht="21" customHeight="1" x14ac:dyDescent="0.5">
      <c r="C85" s="163"/>
      <c r="E85" s="162" t="s">
        <v>108</v>
      </c>
      <c r="H85" s="163"/>
      <c r="I85" s="163"/>
      <c r="J85" s="163"/>
      <c r="K85" s="163"/>
      <c r="L85" s="163"/>
      <c r="M85" s="163"/>
      <c r="N85" s="163"/>
    </row>
    <row r="86" spans="1:14" s="164" customFormat="1" ht="21" customHeight="1" x14ac:dyDescent="0.5">
      <c r="A86" s="163" t="s">
        <v>11</v>
      </c>
      <c r="B86" s="163"/>
      <c r="D86" s="163"/>
      <c r="F86" s="163"/>
      <c r="H86" s="163"/>
      <c r="I86" s="163"/>
      <c r="J86" s="163"/>
      <c r="K86" s="163"/>
      <c r="L86" s="163"/>
      <c r="M86" s="163"/>
      <c r="N86" s="163"/>
    </row>
    <row r="87" spans="1:14" s="164" customFormat="1" ht="21" customHeight="1" x14ac:dyDescent="0.5">
      <c r="B87" s="163" t="s">
        <v>12</v>
      </c>
      <c r="D87" s="163"/>
      <c r="F87" s="163"/>
      <c r="H87" s="163"/>
      <c r="I87" s="163"/>
      <c r="J87" s="163"/>
      <c r="K87" s="163"/>
      <c r="L87" s="163"/>
      <c r="M87" s="163"/>
      <c r="N87" s="163"/>
    </row>
    <row r="88" spans="1:14" s="164" customFormat="1" ht="21" customHeight="1" x14ac:dyDescent="0.5">
      <c r="C88" s="164" t="s">
        <v>13</v>
      </c>
      <c r="D88" s="163"/>
      <c r="H88" s="163"/>
      <c r="I88" s="163"/>
      <c r="J88" s="163"/>
      <c r="K88" s="163"/>
      <c r="L88" s="163"/>
      <c r="M88" s="163"/>
      <c r="N88" s="163"/>
    </row>
    <row r="89" spans="1:14" s="164" customFormat="1" ht="21" customHeight="1" x14ac:dyDescent="0.5">
      <c r="D89" s="163" t="s">
        <v>61</v>
      </c>
      <c r="H89" s="163"/>
      <c r="I89" s="163"/>
      <c r="J89" s="163"/>
      <c r="K89" s="163"/>
      <c r="L89" s="163"/>
      <c r="M89" s="163"/>
      <c r="N89" s="163"/>
    </row>
    <row r="90" spans="1:14" s="164" customFormat="1" ht="21" customHeight="1" thickBot="1" x14ac:dyDescent="0.55000000000000004">
      <c r="C90" s="163" t="s">
        <v>22</v>
      </c>
      <c r="E90" s="163" t="s">
        <v>62</v>
      </c>
      <c r="H90" s="180">
        <v>500000</v>
      </c>
      <c r="I90" s="177"/>
      <c r="J90" s="180">
        <v>500000</v>
      </c>
      <c r="K90" s="177"/>
      <c r="L90" s="180">
        <v>500000</v>
      </c>
      <c r="M90" s="177"/>
      <c r="N90" s="180">
        <v>500000</v>
      </c>
    </row>
    <row r="91" spans="1:14" s="164" customFormat="1" ht="9.9499999999999993" customHeight="1" thickTop="1" x14ac:dyDescent="0.5">
      <c r="A91" s="167"/>
      <c r="B91" s="167"/>
      <c r="C91" s="167"/>
      <c r="D91" s="167"/>
      <c r="E91" s="167"/>
      <c r="F91" s="162"/>
      <c r="G91" s="162"/>
      <c r="H91" s="177"/>
      <c r="I91" s="177"/>
      <c r="J91" s="177"/>
      <c r="K91" s="177"/>
      <c r="L91" s="177"/>
      <c r="M91" s="177"/>
      <c r="N91" s="177"/>
    </row>
    <row r="92" spans="1:14" s="164" customFormat="1" ht="21" customHeight="1" x14ac:dyDescent="0.5">
      <c r="C92" s="163" t="s">
        <v>14</v>
      </c>
      <c r="H92" s="177"/>
      <c r="I92" s="177"/>
      <c r="J92" s="177"/>
      <c r="K92" s="177"/>
      <c r="L92" s="177"/>
      <c r="M92" s="177"/>
      <c r="N92" s="177"/>
    </row>
    <row r="93" spans="1:14" s="164" customFormat="1" ht="21" customHeight="1" x14ac:dyDescent="0.5">
      <c r="D93" s="163" t="s">
        <v>42</v>
      </c>
      <c r="H93" s="177"/>
      <c r="I93" s="177"/>
      <c r="J93" s="177"/>
      <c r="K93" s="177"/>
      <c r="L93" s="177"/>
      <c r="M93" s="177"/>
      <c r="N93" s="177"/>
    </row>
    <row r="94" spans="1:14" s="164" customFormat="1" ht="21" customHeight="1" x14ac:dyDescent="0.5">
      <c r="E94" s="163" t="s">
        <v>63</v>
      </c>
      <c r="H94" s="177">
        <v>213307</v>
      </c>
      <c r="I94" s="177"/>
      <c r="J94" s="177">
        <v>213307</v>
      </c>
      <c r="K94" s="177"/>
      <c r="L94" s="177">
        <v>213307</v>
      </c>
      <c r="M94" s="177"/>
      <c r="N94" s="177">
        <v>213307</v>
      </c>
    </row>
    <row r="95" spans="1:14" s="164" customFormat="1" ht="21" customHeight="1" x14ac:dyDescent="0.5">
      <c r="B95" s="163" t="s">
        <v>15</v>
      </c>
      <c r="D95" s="163"/>
      <c r="F95" s="163"/>
      <c r="H95" s="177">
        <v>302807</v>
      </c>
      <c r="I95" s="177"/>
      <c r="J95" s="177">
        <v>302807</v>
      </c>
      <c r="K95" s="177"/>
      <c r="L95" s="177">
        <v>302807</v>
      </c>
      <c r="M95" s="177"/>
      <c r="N95" s="177">
        <v>302807</v>
      </c>
    </row>
    <row r="96" spans="1:14" s="164" customFormat="1" ht="21" customHeight="1" x14ac:dyDescent="0.5">
      <c r="B96" s="163" t="s">
        <v>16</v>
      </c>
      <c r="D96" s="163"/>
      <c r="F96" s="163"/>
      <c r="H96" s="177"/>
      <c r="I96" s="177"/>
      <c r="J96" s="177"/>
      <c r="K96" s="177"/>
      <c r="L96" s="177"/>
      <c r="M96" s="177"/>
      <c r="N96" s="177"/>
    </row>
    <row r="97" spans="1:16" s="164" customFormat="1" ht="21" customHeight="1" x14ac:dyDescent="0.5">
      <c r="C97" s="163" t="s">
        <v>17</v>
      </c>
      <c r="H97" s="177"/>
      <c r="I97" s="177"/>
      <c r="J97" s="177"/>
      <c r="K97" s="177"/>
      <c r="L97" s="177"/>
      <c r="M97" s="177"/>
      <c r="N97" s="177"/>
    </row>
    <row r="98" spans="1:16" s="164" customFormat="1" ht="21" customHeight="1" x14ac:dyDescent="0.5">
      <c r="D98" s="163" t="s">
        <v>18</v>
      </c>
      <c r="F98" s="168"/>
      <c r="H98" s="177">
        <v>50000</v>
      </c>
      <c r="I98" s="177"/>
      <c r="J98" s="177">
        <v>50000</v>
      </c>
      <c r="K98" s="177"/>
      <c r="L98" s="177">
        <v>50000</v>
      </c>
      <c r="M98" s="177"/>
      <c r="N98" s="177">
        <v>50000</v>
      </c>
    </row>
    <row r="99" spans="1:16" s="164" customFormat="1" ht="21" customHeight="1" x14ac:dyDescent="0.5">
      <c r="C99" s="163" t="s">
        <v>19</v>
      </c>
      <c r="D99" s="163"/>
      <c r="H99" s="177">
        <v>485011</v>
      </c>
      <c r="I99" s="177"/>
      <c r="J99" s="177">
        <v>536870</v>
      </c>
      <c r="K99" s="177"/>
      <c r="L99" s="177">
        <v>474958</v>
      </c>
      <c r="M99" s="177"/>
      <c r="N99" s="177">
        <v>532160</v>
      </c>
      <c r="P99" s="163"/>
    </row>
    <row r="100" spans="1:16" s="164" customFormat="1" ht="21" customHeight="1" x14ac:dyDescent="0.5">
      <c r="B100" s="164" t="s">
        <v>39</v>
      </c>
      <c r="C100" s="163"/>
      <c r="D100" s="163"/>
      <c r="H100" s="178">
        <v>733007</v>
      </c>
      <c r="I100" s="177"/>
      <c r="J100" s="178">
        <v>730767</v>
      </c>
      <c r="K100" s="177"/>
      <c r="L100" s="178">
        <v>732864</v>
      </c>
      <c r="M100" s="177"/>
      <c r="N100" s="178">
        <v>732864</v>
      </c>
    </row>
    <row r="101" spans="1:16" s="164" customFormat="1" ht="9.9499999999999993" customHeight="1" x14ac:dyDescent="0.5">
      <c r="A101" s="167"/>
      <c r="B101" s="167"/>
      <c r="C101" s="167"/>
      <c r="D101" s="167"/>
      <c r="E101" s="167"/>
      <c r="F101" s="162"/>
      <c r="G101" s="162"/>
      <c r="H101" s="177"/>
      <c r="I101" s="177"/>
      <c r="J101" s="177"/>
      <c r="K101" s="177"/>
      <c r="L101" s="177"/>
      <c r="M101" s="177"/>
      <c r="N101" s="177"/>
    </row>
    <row r="102" spans="1:16" s="164" customFormat="1" ht="21" customHeight="1" x14ac:dyDescent="0.5">
      <c r="A102" s="163" t="s">
        <v>20</v>
      </c>
      <c r="B102" s="163"/>
      <c r="D102" s="163"/>
      <c r="F102" s="163"/>
      <c r="H102" s="178">
        <v>1784132</v>
      </c>
      <c r="I102" s="177"/>
      <c r="J102" s="178">
        <v>1833751</v>
      </c>
      <c r="K102" s="177"/>
      <c r="L102" s="178">
        <v>1773936</v>
      </c>
      <c r="M102" s="177"/>
      <c r="N102" s="178">
        <v>1831138</v>
      </c>
    </row>
    <row r="103" spans="1:16" s="164" customFormat="1" ht="9.9499999999999993" customHeight="1" x14ac:dyDescent="0.5">
      <c r="A103" s="167"/>
      <c r="B103" s="167"/>
      <c r="C103" s="167"/>
      <c r="D103" s="167"/>
      <c r="E103" s="167"/>
      <c r="F103" s="162"/>
      <c r="G103" s="162"/>
      <c r="H103" s="177"/>
      <c r="I103" s="177"/>
      <c r="J103" s="177"/>
      <c r="K103" s="177"/>
      <c r="L103" s="177"/>
      <c r="M103" s="177"/>
      <c r="N103" s="177"/>
    </row>
    <row r="104" spans="1:16" s="164" customFormat="1" ht="21" customHeight="1" thickBot="1" x14ac:dyDescent="0.55000000000000004">
      <c r="A104" s="163" t="s">
        <v>21</v>
      </c>
      <c r="B104" s="163"/>
      <c r="D104" s="163"/>
      <c r="F104" s="163"/>
      <c r="H104" s="180">
        <v>3375742</v>
      </c>
      <c r="I104" s="177"/>
      <c r="J104" s="180">
        <v>3439756</v>
      </c>
      <c r="K104" s="177"/>
      <c r="L104" s="180">
        <v>3368004</v>
      </c>
      <c r="M104" s="177"/>
      <c r="N104" s="180">
        <v>3438650</v>
      </c>
    </row>
    <row r="105" spans="1:16" ht="20.100000000000001" customHeight="1" thickTop="1" x14ac:dyDescent="0.5">
      <c r="H105" s="188">
        <v>0</v>
      </c>
      <c r="I105" s="189"/>
      <c r="J105" s="188"/>
      <c r="K105" s="189"/>
      <c r="L105" s="190">
        <v>0</v>
      </c>
      <c r="M105" s="189"/>
      <c r="N105" s="191"/>
      <c r="O105" s="191"/>
    </row>
    <row r="108" spans="1:16" ht="11.25" customHeight="1" x14ac:dyDescent="0.5"/>
    <row r="109" spans="1:16" ht="9.75" customHeight="1" x14ac:dyDescent="0.5"/>
    <row r="110" spans="1:16" ht="4.5" customHeight="1" x14ac:dyDescent="0.5"/>
    <row r="111" spans="1:16" ht="24.95" customHeight="1" x14ac:dyDescent="0.5">
      <c r="A111" s="153"/>
      <c r="B111" s="154"/>
      <c r="D111" s="154"/>
      <c r="F111" s="156"/>
      <c r="G111" s="157"/>
      <c r="H111" s="157"/>
      <c r="I111" s="157"/>
      <c r="J111" s="157"/>
      <c r="K111" s="157"/>
      <c r="L111" s="157"/>
      <c r="M111" s="157"/>
      <c r="N111" s="154"/>
    </row>
    <row r="113" spans="8:14" ht="20.100000000000001" customHeight="1" x14ac:dyDescent="0.5">
      <c r="H113" s="34">
        <f>+H33-H104</f>
        <v>0</v>
      </c>
      <c r="J113" s="34">
        <f>+J33-J104</f>
        <v>0</v>
      </c>
      <c r="L113" s="34">
        <f>+L33-L104</f>
        <v>0</v>
      </c>
      <c r="N113" s="34">
        <f>+N33-N104</f>
        <v>0</v>
      </c>
    </row>
  </sheetData>
  <mergeCells count="26">
    <mergeCell ref="H82:J82"/>
    <mergeCell ref="L82:N82"/>
    <mergeCell ref="A43:N43"/>
    <mergeCell ref="H45:N45"/>
    <mergeCell ref="H46:J46"/>
    <mergeCell ref="L46:N46"/>
    <mergeCell ref="A50:E50"/>
    <mergeCell ref="A62:E62"/>
    <mergeCell ref="A76:N76"/>
    <mergeCell ref="A77:N77"/>
    <mergeCell ref="A78:N78"/>
    <mergeCell ref="A79:N79"/>
    <mergeCell ref="H81:N81"/>
    <mergeCell ref="A42:N42"/>
    <mergeCell ref="A3:N3"/>
    <mergeCell ref="A4:N4"/>
    <mergeCell ref="A5:N5"/>
    <mergeCell ref="A6:N6"/>
    <mergeCell ref="H8:N8"/>
    <mergeCell ref="H9:J9"/>
    <mergeCell ref="L9:N9"/>
    <mergeCell ref="A13:E13"/>
    <mergeCell ref="A23:E23"/>
    <mergeCell ref="A36:N36"/>
    <mergeCell ref="A40:N40"/>
    <mergeCell ref="A41:N41"/>
  </mergeCells>
  <printOptions horizontalCentered="1"/>
  <pageMargins left="0.78740157480314965" right="0.59055118110236227" top="0.51181102362204722" bottom="1.1811023622047245" header="0.51181102362204722" footer="0.98425196850393704"/>
  <pageSetup paperSize="9" firstPageNumber="2" orientation="portrait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7" max="13" man="1"/>
    <brk id="7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DF7D1"/>
  </sheetPr>
  <dimension ref="A1:P89"/>
  <sheetViews>
    <sheetView view="pageBreakPreview" zoomScale="112" zoomScaleNormal="120" zoomScaleSheetLayoutView="112" workbookViewId="0">
      <selection activeCell="E1" sqref="E1"/>
    </sheetView>
  </sheetViews>
  <sheetFormatPr defaultColWidth="9.140625" defaultRowHeight="20.100000000000001" customHeight="1" x14ac:dyDescent="0.5"/>
  <cols>
    <col min="1" max="4" width="1.7109375" style="2" customWidth="1"/>
    <col min="5" max="5" width="30.85546875" style="2" customWidth="1"/>
    <col min="6" max="6" width="7" style="3" customWidth="1"/>
    <col min="7" max="7" width="0.7109375" style="4" customWidth="1"/>
    <col min="8" max="8" width="11.5703125" style="4" customWidth="1"/>
    <col min="9" max="9" width="0.7109375" style="4" customWidth="1"/>
    <col min="10" max="10" width="11.5703125" style="4" customWidth="1"/>
    <col min="11" max="11" width="0.7109375" style="4" customWidth="1"/>
    <col min="12" max="12" width="11.5703125" style="4" customWidth="1"/>
    <col min="13" max="13" width="0.7109375" style="4" customWidth="1"/>
    <col min="14" max="14" width="11.5703125" style="2" customWidth="1"/>
    <col min="15" max="15" width="11.140625" style="195" bestFit="1" customWidth="1"/>
    <col min="16" max="16" width="10.28515625" style="196" bestFit="1" customWidth="1"/>
    <col min="17" max="16384" width="9.140625" style="2"/>
  </cols>
  <sheetData>
    <row r="1" spans="1:16" s="5" customFormat="1" ht="21.95" customHeight="1" x14ac:dyDescent="0.5">
      <c r="A1" s="20"/>
      <c r="B1" s="13"/>
      <c r="D1" s="13"/>
      <c r="F1" s="16"/>
      <c r="G1" s="12"/>
      <c r="H1" s="12"/>
      <c r="I1" s="12"/>
      <c r="J1" s="12"/>
      <c r="K1" s="12"/>
      <c r="L1" s="23"/>
      <c r="M1" s="24"/>
      <c r="N1" s="33" t="s">
        <v>96</v>
      </c>
      <c r="O1" s="193"/>
      <c r="P1" s="194"/>
    </row>
    <row r="2" spans="1:16" s="5" customFormat="1" ht="21.95" customHeight="1" x14ac:dyDescent="0.5">
      <c r="A2" s="20"/>
      <c r="B2" s="13"/>
      <c r="D2" s="13"/>
      <c r="F2" s="16"/>
      <c r="G2" s="12"/>
      <c r="H2" s="12"/>
      <c r="I2" s="12"/>
      <c r="J2" s="12"/>
      <c r="K2" s="12"/>
      <c r="L2" s="23"/>
      <c r="M2" s="24"/>
      <c r="N2" s="49" t="s">
        <v>97</v>
      </c>
      <c r="O2" s="193"/>
      <c r="P2" s="194"/>
    </row>
    <row r="3" spans="1:16" ht="21.95" customHeight="1" x14ac:dyDescent="0.5">
      <c r="A3" s="222" t="s">
        <v>181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</row>
    <row r="4" spans="1:16" ht="21.95" customHeight="1" x14ac:dyDescent="0.5">
      <c r="A4" s="224" t="s">
        <v>77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</row>
    <row r="5" spans="1:16" ht="21.95" customHeight="1" x14ac:dyDescent="0.5">
      <c r="A5" s="224" t="s">
        <v>68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</row>
    <row r="6" spans="1:16" s="5" customFormat="1" ht="21.95" customHeight="1" x14ac:dyDescent="0.5">
      <c r="A6" s="218" t="s">
        <v>174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193"/>
      <c r="P6" s="194"/>
    </row>
    <row r="7" spans="1:16" s="5" customFormat="1" ht="21.95" customHeight="1" x14ac:dyDescent="0.5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93"/>
      <c r="P7" s="194"/>
    </row>
    <row r="8" spans="1:16" s="5" customFormat="1" ht="18" customHeight="1" x14ac:dyDescent="0.5">
      <c r="A8" s="26"/>
      <c r="B8" s="121"/>
      <c r="C8" s="121"/>
      <c r="D8" s="121"/>
      <c r="E8" s="121"/>
      <c r="F8" s="121"/>
      <c r="G8" s="121"/>
      <c r="H8" s="219" t="s">
        <v>105</v>
      </c>
      <c r="I8" s="219"/>
      <c r="J8" s="219"/>
      <c r="K8" s="219"/>
      <c r="L8" s="219"/>
      <c r="M8" s="219"/>
      <c r="N8" s="219"/>
      <c r="O8" s="193"/>
      <c r="P8" s="194"/>
    </row>
    <row r="9" spans="1:16" s="5" customFormat="1" ht="18" customHeight="1" x14ac:dyDescent="0.5">
      <c r="A9" s="13" t="s">
        <v>22</v>
      </c>
      <c r="B9" s="13"/>
      <c r="D9" s="13"/>
      <c r="F9" s="16"/>
      <c r="G9" s="15"/>
      <c r="H9" s="220" t="s">
        <v>71</v>
      </c>
      <c r="I9" s="220"/>
      <c r="J9" s="220"/>
      <c r="K9" s="14"/>
      <c r="L9" s="221" t="s">
        <v>72</v>
      </c>
      <c r="M9" s="221"/>
      <c r="N9" s="221"/>
      <c r="O9" s="193"/>
      <c r="P9" s="194"/>
    </row>
    <row r="10" spans="1:16" ht="18" customHeight="1" x14ac:dyDescent="0.5">
      <c r="A10" s="6"/>
      <c r="B10" s="6"/>
      <c r="D10" s="6"/>
      <c r="F10" s="16" t="s">
        <v>0</v>
      </c>
      <c r="H10" s="25" t="s">
        <v>176</v>
      </c>
      <c r="I10" s="9"/>
      <c r="J10" s="25" t="s">
        <v>142</v>
      </c>
      <c r="K10" s="9"/>
      <c r="L10" s="25" t="s">
        <v>176</v>
      </c>
      <c r="M10" s="9"/>
      <c r="N10" s="25" t="s">
        <v>142</v>
      </c>
    </row>
    <row r="11" spans="1:16" ht="18" customHeight="1" x14ac:dyDescent="0.5">
      <c r="A11" s="6" t="s">
        <v>74</v>
      </c>
      <c r="B11" s="7"/>
      <c r="C11" s="7"/>
      <c r="D11" s="7"/>
      <c r="E11" s="7"/>
      <c r="F11" s="8"/>
      <c r="G11" s="8"/>
      <c r="H11" s="8"/>
      <c r="I11" s="8"/>
      <c r="J11" s="8"/>
      <c r="K11" s="8"/>
      <c r="L11" s="8"/>
      <c r="M11" s="10"/>
      <c r="N11" s="8"/>
    </row>
    <row r="12" spans="1:16" ht="18" customHeight="1" x14ac:dyDescent="0.5">
      <c r="A12" s="9"/>
      <c r="B12" s="6" t="s">
        <v>75</v>
      </c>
      <c r="C12" s="7"/>
      <c r="D12" s="7"/>
      <c r="E12" s="7"/>
      <c r="F12" s="9" t="s">
        <v>175</v>
      </c>
      <c r="G12" s="8"/>
      <c r="H12" s="30">
        <v>350277</v>
      </c>
      <c r="I12" s="8"/>
      <c r="J12" s="30">
        <v>274282</v>
      </c>
      <c r="K12" s="8"/>
      <c r="L12" s="29">
        <v>351187</v>
      </c>
      <c r="M12" s="10"/>
      <c r="N12" s="29">
        <v>272945</v>
      </c>
      <c r="O12" s="196"/>
    </row>
    <row r="13" spans="1:16" ht="18" customHeight="1" x14ac:dyDescent="0.5">
      <c r="B13" s="6" t="s">
        <v>110</v>
      </c>
      <c r="C13" s="18"/>
      <c r="D13" s="18"/>
      <c r="E13" s="18"/>
      <c r="F13" s="9"/>
      <c r="H13" s="57">
        <v>0</v>
      </c>
      <c r="I13" s="10"/>
      <c r="J13" s="30">
        <v>2108</v>
      </c>
      <c r="K13" s="10"/>
      <c r="L13" s="57">
        <v>0</v>
      </c>
      <c r="M13" s="12"/>
      <c r="N13" s="57">
        <v>2255</v>
      </c>
      <c r="O13" s="196"/>
    </row>
    <row r="14" spans="1:16" ht="18" customHeight="1" x14ac:dyDescent="0.5">
      <c r="B14" s="6" t="s">
        <v>76</v>
      </c>
      <c r="C14" s="18"/>
      <c r="D14" s="18"/>
      <c r="E14" s="18"/>
      <c r="F14" s="9">
        <v>5</v>
      </c>
      <c r="H14" s="30">
        <v>12863</v>
      </c>
      <c r="I14" s="10"/>
      <c r="J14" s="30">
        <v>892</v>
      </c>
      <c r="K14" s="10"/>
      <c r="L14" s="35">
        <v>12871</v>
      </c>
      <c r="M14" s="12"/>
      <c r="N14" s="35">
        <v>878</v>
      </c>
      <c r="O14" s="196"/>
    </row>
    <row r="15" spans="1:16" ht="18" customHeight="1" x14ac:dyDescent="0.5">
      <c r="A15" s="2" t="s">
        <v>30</v>
      </c>
      <c r="B15" s="6"/>
      <c r="C15" s="18"/>
      <c r="D15" s="18"/>
      <c r="E15" s="18"/>
      <c r="F15" s="9"/>
      <c r="H15" s="48">
        <v>363140</v>
      </c>
      <c r="I15" s="10"/>
      <c r="J15" s="48">
        <v>277282</v>
      </c>
      <c r="K15" s="10"/>
      <c r="L15" s="48">
        <v>364058</v>
      </c>
      <c r="M15" s="12"/>
      <c r="N15" s="48">
        <v>276078</v>
      </c>
      <c r="O15" s="196"/>
    </row>
    <row r="16" spans="1:16" ht="18" customHeight="1" x14ac:dyDescent="0.5">
      <c r="A16" s="6" t="s">
        <v>23</v>
      </c>
      <c r="C16" s="18"/>
      <c r="D16" s="18"/>
      <c r="E16" s="18"/>
      <c r="F16" s="9"/>
      <c r="H16" s="30"/>
      <c r="I16" s="10"/>
      <c r="J16" s="30"/>
      <c r="K16" s="10"/>
      <c r="L16" s="30"/>
      <c r="M16" s="12"/>
      <c r="N16" s="30"/>
      <c r="O16" s="196"/>
    </row>
    <row r="17" spans="1:16" ht="18" customHeight="1" x14ac:dyDescent="0.5">
      <c r="B17" s="2" t="s">
        <v>24</v>
      </c>
      <c r="C17" s="18"/>
      <c r="D17" s="18"/>
      <c r="E17" s="18"/>
      <c r="F17" s="9"/>
      <c r="H17" s="30">
        <v>229307</v>
      </c>
      <c r="I17" s="10"/>
      <c r="J17" s="30">
        <v>184379</v>
      </c>
      <c r="K17" s="10"/>
      <c r="L17" s="30">
        <v>231841</v>
      </c>
      <c r="M17" s="12"/>
      <c r="N17" s="30">
        <v>183150</v>
      </c>
      <c r="O17" s="196"/>
    </row>
    <row r="18" spans="1:16" ht="18" customHeight="1" x14ac:dyDescent="0.5">
      <c r="B18" s="2" t="s">
        <v>111</v>
      </c>
      <c r="C18" s="18"/>
      <c r="D18" s="18"/>
      <c r="E18" s="18"/>
      <c r="F18" s="9"/>
      <c r="H18" s="30">
        <v>38150</v>
      </c>
      <c r="I18" s="10"/>
      <c r="J18" s="30">
        <v>51504</v>
      </c>
      <c r="K18" s="10"/>
      <c r="L18" s="30">
        <v>38150</v>
      </c>
      <c r="M18" s="12"/>
      <c r="N18" s="30">
        <v>51504</v>
      </c>
      <c r="O18" s="196"/>
    </row>
    <row r="19" spans="1:16" ht="18" customHeight="1" x14ac:dyDescent="0.5">
      <c r="B19" s="2" t="s">
        <v>184</v>
      </c>
      <c r="C19" s="18"/>
      <c r="D19" s="18"/>
      <c r="E19" s="18"/>
      <c r="F19" s="9"/>
      <c r="H19" s="30">
        <v>1960</v>
      </c>
      <c r="I19" s="10"/>
      <c r="J19" s="30">
        <v>2213</v>
      </c>
      <c r="K19" s="10"/>
      <c r="L19" s="30">
        <v>1960</v>
      </c>
      <c r="M19" s="12"/>
      <c r="N19" s="30">
        <v>2213</v>
      </c>
      <c r="O19" s="56"/>
      <c r="P19" s="56"/>
    </row>
    <row r="20" spans="1:16" ht="18" customHeight="1" x14ac:dyDescent="0.5">
      <c r="B20" s="2" t="s">
        <v>191</v>
      </c>
      <c r="C20" s="18"/>
      <c r="D20" s="18"/>
      <c r="E20" s="18"/>
      <c r="F20" s="9">
        <v>5</v>
      </c>
      <c r="H20" s="30">
        <v>56632</v>
      </c>
      <c r="I20" s="10"/>
      <c r="J20" s="30">
        <v>49660</v>
      </c>
      <c r="K20" s="10"/>
      <c r="L20" s="30">
        <v>59807</v>
      </c>
      <c r="M20" s="12"/>
      <c r="N20" s="30">
        <v>49519</v>
      </c>
      <c r="O20" s="56"/>
      <c r="P20" s="56"/>
    </row>
    <row r="21" spans="1:16" ht="18" customHeight="1" x14ac:dyDescent="0.5">
      <c r="B21" s="2" t="s">
        <v>36</v>
      </c>
      <c r="C21" s="18"/>
      <c r="D21" s="18"/>
      <c r="E21" s="18"/>
      <c r="F21" s="9">
        <v>5</v>
      </c>
      <c r="H21" s="30">
        <v>26802</v>
      </c>
      <c r="I21" s="12"/>
      <c r="J21" s="30">
        <v>38806</v>
      </c>
      <c r="K21" s="12"/>
      <c r="L21" s="30">
        <v>25560</v>
      </c>
      <c r="M21" s="12"/>
      <c r="N21" s="30">
        <v>38051</v>
      </c>
      <c r="O21" s="56"/>
      <c r="P21" s="56"/>
    </row>
    <row r="22" spans="1:16" ht="18" customHeight="1" x14ac:dyDescent="0.5">
      <c r="B22" s="6" t="s">
        <v>156</v>
      </c>
      <c r="C22" s="18"/>
      <c r="D22" s="18"/>
      <c r="E22" s="18"/>
      <c r="F22" s="9"/>
      <c r="H22" s="31">
        <v>21394</v>
      </c>
      <c r="I22" s="10"/>
      <c r="J22" s="206">
        <v>0</v>
      </c>
      <c r="K22" s="10"/>
      <c r="L22" s="31">
        <v>21089</v>
      </c>
      <c r="M22" s="12"/>
      <c r="N22" s="206">
        <v>0</v>
      </c>
      <c r="O22" s="56"/>
      <c r="P22" s="56"/>
    </row>
    <row r="23" spans="1:16" ht="18" customHeight="1" x14ac:dyDescent="0.5">
      <c r="A23" s="6" t="s">
        <v>31</v>
      </c>
      <c r="C23" s="18"/>
      <c r="D23" s="18"/>
      <c r="E23" s="18"/>
      <c r="F23" s="9"/>
      <c r="H23" s="31">
        <v>374245</v>
      </c>
      <c r="I23" s="10"/>
      <c r="J23" s="31">
        <v>326562</v>
      </c>
      <c r="K23" s="10"/>
      <c r="L23" s="31">
        <v>378407</v>
      </c>
      <c r="M23" s="12"/>
      <c r="N23" s="31">
        <v>324437</v>
      </c>
      <c r="O23" s="196"/>
    </row>
    <row r="24" spans="1:16" ht="18" customHeight="1" x14ac:dyDescent="0.5">
      <c r="A24" s="2" t="s">
        <v>161</v>
      </c>
      <c r="C24" s="18"/>
      <c r="D24" s="18"/>
      <c r="E24" s="18"/>
      <c r="F24" s="9"/>
      <c r="H24" s="12">
        <v>-11105</v>
      </c>
      <c r="I24" s="12"/>
      <c r="J24" s="12">
        <v>-49280</v>
      </c>
      <c r="K24" s="12"/>
      <c r="L24" s="12">
        <v>-14349</v>
      </c>
      <c r="M24" s="12"/>
      <c r="N24" s="12">
        <v>-48359</v>
      </c>
      <c r="O24" s="196"/>
    </row>
    <row r="25" spans="1:16" ht="18" customHeight="1" x14ac:dyDescent="0.5">
      <c r="A25" s="2" t="s">
        <v>35</v>
      </c>
      <c r="C25" s="18"/>
      <c r="D25" s="18"/>
      <c r="E25" s="18"/>
      <c r="F25" s="9">
        <v>5</v>
      </c>
      <c r="H25" s="31">
        <v>6199</v>
      </c>
      <c r="I25" s="10"/>
      <c r="J25" s="31">
        <v>7028</v>
      </c>
      <c r="K25" s="10"/>
      <c r="L25" s="31">
        <v>6199</v>
      </c>
      <c r="M25" s="12"/>
      <c r="N25" s="31">
        <v>7028</v>
      </c>
      <c r="O25" s="196"/>
    </row>
    <row r="26" spans="1:16" ht="18" customHeight="1" x14ac:dyDescent="0.5">
      <c r="A26" s="6" t="s">
        <v>121</v>
      </c>
      <c r="B26" s="1"/>
      <c r="C26" s="19"/>
      <c r="D26" s="19"/>
      <c r="E26" s="19"/>
      <c r="F26" s="9"/>
      <c r="H26" s="12">
        <v>-17304</v>
      </c>
      <c r="I26" s="12"/>
      <c r="J26" s="12">
        <v>-56308</v>
      </c>
      <c r="K26" s="12"/>
      <c r="L26" s="12">
        <v>-20548</v>
      </c>
      <c r="M26" s="12"/>
      <c r="N26" s="12">
        <v>-55387</v>
      </c>
      <c r="O26" s="196"/>
    </row>
    <row r="27" spans="1:16" ht="18" customHeight="1" x14ac:dyDescent="0.5">
      <c r="A27" s="2" t="s">
        <v>131</v>
      </c>
      <c r="D27" s="18"/>
      <c r="E27" s="18"/>
      <c r="F27" s="9">
        <v>17</v>
      </c>
      <c r="H27" s="11">
        <v>-4628</v>
      </c>
      <c r="I27" s="30"/>
      <c r="J27" s="11">
        <v>-9698</v>
      </c>
      <c r="K27" s="30"/>
      <c r="L27" s="11">
        <v>-4112</v>
      </c>
      <c r="M27" s="30"/>
      <c r="N27" s="11">
        <v>-10207</v>
      </c>
      <c r="O27" s="196"/>
    </row>
    <row r="28" spans="1:16" ht="18" customHeight="1" x14ac:dyDescent="0.5">
      <c r="A28" s="2" t="s">
        <v>122</v>
      </c>
      <c r="B28" s="6"/>
      <c r="C28" s="18"/>
      <c r="D28" s="18"/>
      <c r="E28" s="18"/>
      <c r="F28" s="9"/>
      <c r="H28" s="11">
        <v>-12676</v>
      </c>
      <c r="I28" s="10"/>
      <c r="J28" s="11">
        <v>-46610</v>
      </c>
      <c r="K28" s="10"/>
      <c r="L28" s="11">
        <v>-16436</v>
      </c>
      <c r="M28" s="12"/>
      <c r="N28" s="11">
        <v>-45180</v>
      </c>
      <c r="O28" s="196"/>
    </row>
    <row r="29" spans="1:16" ht="6" customHeight="1" x14ac:dyDescent="0.5">
      <c r="B29" s="6"/>
      <c r="C29" s="18"/>
      <c r="D29" s="18"/>
      <c r="E29" s="18"/>
      <c r="F29" s="9"/>
      <c r="H29" s="12"/>
      <c r="I29" s="10"/>
      <c r="J29" s="12"/>
      <c r="K29" s="10"/>
      <c r="L29" s="12"/>
      <c r="M29" s="12"/>
      <c r="N29" s="12"/>
      <c r="O29" s="196"/>
    </row>
    <row r="30" spans="1:16" ht="18" customHeight="1" x14ac:dyDescent="0.5">
      <c r="A30" s="2" t="s">
        <v>112</v>
      </c>
      <c r="B30" s="6"/>
      <c r="C30" s="18"/>
      <c r="D30" s="18"/>
      <c r="E30" s="18"/>
      <c r="F30" s="9"/>
      <c r="H30" s="12"/>
      <c r="I30" s="10"/>
      <c r="J30" s="12"/>
      <c r="K30" s="10"/>
      <c r="L30" s="12"/>
      <c r="M30" s="12"/>
      <c r="N30" s="12"/>
      <c r="O30" s="196"/>
    </row>
    <row r="31" spans="1:16" ht="18" customHeight="1" x14ac:dyDescent="0.5">
      <c r="A31" s="2" t="s">
        <v>118</v>
      </c>
      <c r="B31" s="6"/>
      <c r="C31" s="18"/>
      <c r="D31" s="18"/>
      <c r="E31" s="18"/>
      <c r="F31" s="9"/>
      <c r="H31" s="12"/>
      <c r="I31" s="10"/>
      <c r="J31" s="12"/>
      <c r="K31" s="10"/>
      <c r="L31" s="12"/>
      <c r="M31" s="12"/>
      <c r="N31" s="12"/>
      <c r="O31" s="196"/>
    </row>
    <row r="32" spans="1:16" ht="18" customHeight="1" x14ac:dyDescent="0.5">
      <c r="B32" s="6" t="s">
        <v>117</v>
      </c>
      <c r="C32" s="18"/>
      <c r="D32" s="18"/>
      <c r="E32" s="18"/>
      <c r="F32" s="9"/>
      <c r="H32" s="12"/>
      <c r="I32" s="10"/>
      <c r="J32" s="12"/>
      <c r="K32" s="10"/>
      <c r="L32" s="12"/>
      <c r="M32" s="12"/>
      <c r="N32" s="12"/>
      <c r="O32" s="196"/>
    </row>
    <row r="33" spans="1:16" ht="18" customHeight="1" x14ac:dyDescent="0.5">
      <c r="B33" s="6"/>
      <c r="C33" s="18" t="s">
        <v>115</v>
      </c>
      <c r="D33" s="18"/>
      <c r="E33" s="18"/>
      <c r="F33" s="9"/>
      <c r="H33" s="31">
        <v>1087</v>
      </c>
      <c r="I33" s="10"/>
      <c r="J33" s="31">
        <v>1043</v>
      </c>
      <c r="K33" s="10"/>
      <c r="L33" s="32">
        <v>0</v>
      </c>
      <c r="M33" s="12"/>
      <c r="N33" s="32">
        <v>0</v>
      </c>
      <c r="O33" s="196"/>
    </row>
    <row r="34" spans="1:16" ht="18" customHeight="1" x14ac:dyDescent="0.5">
      <c r="A34" s="2" t="s">
        <v>128</v>
      </c>
      <c r="B34" s="6"/>
      <c r="C34" s="18"/>
      <c r="D34" s="18"/>
      <c r="E34" s="18"/>
      <c r="F34" s="9"/>
      <c r="H34" s="31">
        <v>1087</v>
      </c>
      <c r="I34" s="12"/>
      <c r="J34" s="31">
        <v>1043</v>
      </c>
      <c r="K34" s="12"/>
      <c r="L34" s="32">
        <v>0</v>
      </c>
      <c r="M34" s="12"/>
      <c r="N34" s="32">
        <v>0</v>
      </c>
      <c r="O34" s="196"/>
    </row>
    <row r="35" spans="1:16" ht="18" customHeight="1" thickBot="1" x14ac:dyDescent="0.55000000000000004">
      <c r="A35" s="2" t="s">
        <v>123</v>
      </c>
      <c r="B35" s="6"/>
      <c r="C35" s="18"/>
      <c r="D35" s="18"/>
      <c r="E35" s="18"/>
      <c r="F35" s="9"/>
      <c r="H35" s="45">
        <v>-11589</v>
      </c>
      <c r="I35" s="10"/>
      <c r="J35" s="45">
        <v>-45567</v>
      </c>
      <c r="K35" s="10"/>
      <c r="L35" s="45">
        <v>-16436</v>
      </c>
      <c r="M35" s="12"/>
      <c r="N35" s="45">
        <v>-45180</v>
      </c>
      <c r="O35" s="196"/>
    </row>
    <row r="36" spans="1:16" ht="5.25" customHeight="1" thickTop="1" x14ac:dyDescent="0.5">
      <c r="B36" s="6"/>
      <c r="C36" s="18"/>
      <c r="D36" s="18"/>
      <c r="E36" s="18"/>
      <c r="F36" s="9"/>
      <c r="H36" s="30"/>
      <c r="I36" s="12"/>
      <c r="J36" s="30"/>
      <c r="K36" s="12"/>
      <c r="L36" s="30"/>
      <c r="M36" s="12"/>
      <c r="N36" s="30"/>
      <c r="O36" s="196"/>
    </row>
    <row r="37" spans="1:16" ht="18" customHeight="1" thickBot="1" x14ac:dyDescent="0.55000000000000004">
      <c r="A37" s="2" t="s">
        <v>124</v>
      </c>
      <c r="B37" s="6"/>
      <c r="C37" s="18"/>
      <c r="D37" s="18"/>
      <c r="E37" s="18"/>
      <c r="F37" s="9">
        <v>19</v>
      </c>
      <c r="H37" s="46">
        <v>-0.59</v>
      </c>
      <c r="I37" s="10"/>
      <c r="J37" s="46">
        <v>-2.19</v>
      </c>
      <c r="K37" s="10"/>
      <c r="L37" s="46">
        <v>-0.77</v>
      </c>
      <c r="M37" s="12"/>
      <c r="N37" s="46">
        <v>-2.12</v>
      </c>
      <c r="O37" s="197"/>
    </row>
    <row r="38" spans="1:16" ht="18" customHeight="1" thickTop="1" x14ac:dyDescent="0.5">
      <c r="B38" s="6"/>
      <c r="C38" s="18"/>
      <c r="D38" s="18"/>
      <c r="E38" s="18"/>
      <c r="F38" s="9"/>
      <c r="H38" s="58"/>
      <c r="I38" s="10"/>
      <c r="J38" s="30"/>
      <c r="K38" s="10"/>
      <c r="L38" s="58"/>
      <c r="M38" s="12"/>
      <c r="N38" s="58"/>
    </row>
    <row r="39" spans="1:16" ht="18" customHeight="1" x14ac:dyDescent="0.5">
      <c r="B39" s="6"/>
      <c r="C39" s="18"/>
      <c r="D39" s="18"/>
      <c r="E39" s="18"/>
      <c r="F39" s="9"/>
      <c r="H39" s="58"/>
      <c r="I39" s="10"/>
      <c r="J39" s="58"/>
      <c r="K39" s="10"/>
      <c r="L39" s="58"/>
      <c r="M39" s="12"/>
      <c r="N39" s="58"/>
    </row>
    <row r="40" spans="1:16" ht="18" customHeight="1" x14ac:dyDescent="0.5">
      <c r="B40" s="6"/>
      <c r="C40" s="18"/>
      <c r="D40" s="18"/>
      <c r="E40" s="18"/>
      <c r="F40" s="9"/>
      <c r="H40" s="58"/>
      <c r="I40" s="10"/>
      <c r="J40" s="58"/>
      <c r="K40" s="10"/>
      <c r="L40" s="58"/>
      <c r="M40" s="12"/>
      <c r="N40" s="58"/>
    </row>
    <row r="41" spans="1:16" ht="18" customHeight="1" x14ac:dyDescent="0.5">
      <c r="B41" s="6"/>
      <c r="C41" s="18"/>
      <c r="D41" s="18"/>
      <c r="E41" s="18"/>
      <c r="F41" s="9"/>
      <c r="H41" s="58"/>
      <c r="I41" s="10"/>
      <c r="J41" s="58"/>
      <c r="K41" s="10"/>
      <c r="L41" s="58"/>
      <c r="M41" s="12"/>
      <c r="N41" s="58"/>
    </row>
    <row r="42" spans="1:16" ht="18" customHeight="1" x14ac:dyDescent="0.5">
      <c r="B42" s="6"/>
      <c r="C42" s="18"/>
      <c r="D42" s="18"/>
      <c r="E42" s="18"/>
      <c r="F42" s="9"/>
      <c r="H42" s="58"/>
      <c r="I42" s="10"/>
      <c r="J42" s="58"/>
      <c r="K42" s="10"/>
      <c r="L42" s="58"/>
      <c r="M42" s="12"/>
      <c r="N42" s="58"/>
    </row>
    <row r="43" spans="1:16" ht="3.75" customHeight="1" x14ac:dyDescent="0.5">
      <c r="B43" s="6"/>
      <c r="C43" s="18"/>
      <c r="D43" s="18"/>
      <c r="E43" s="18"/>
      <c r="F43" s="9"/>
      <c r="H43" s="58"/>
      <c r="I43" s="10"/>
      <c r="J43" s="58"/>
      <c r="K43" s="10"/>
      <c r="L43" s="58"/>
      <c r="M43" s="12"/>
      <c r="N43" s="58"/>
    </row>
    <row r="44" spans="1:16" s="5" customFormat="1" ht="21.95" customHeight="1" x14ac:dyDescent="0.5">
      <c r="A44" s="20"/>
      <c r="B44" s="13"/>
      <c r="D44" s="13"/>
      <c r="F44" s="16"/>
      <c r="G44" s="12"/>
      <c r="H44" s="12"/>
      <c r="I44" s="12"/>
      <c r="J44" s="12"/>
      <c r="K44" s="12"/>
      <c r="L44" s="23"/>
      <c r="M44" s="24"/>
      <c r="N44" s="33" t="s">
        <v>96</v>
      </c>
      <c r="O44" s="193"/>
      <c r="P44" s="194"/>
    </row>
    <row r="45" spans="1:16" s="5" customFormat="1" ht="21.95" customHeight="1" x14ac:dyDescent="0.5">
      <c r="A45" s="20"/>
      <c r="B45" s="13"/>
      <c r="D45" s="13"/>
      <c r="F45" s="16"/>
      <c r="G45" s="12"/>
      <c r="H45" s="12"/>
      <c r="I45" s="12"/>
      <c r="J45" s="12"/>
      <c r="K45" s="12"/>
      <c r="L45" s="23"/>
      <c r="M45" s="24"/>
      <c r="N45" s="49" t="s">
        <v>97</v>
      </c>
      <c r="O45" s="193"/>
      <c r="P45" s="194"/>
    </row>
    <row r="46" spans="1:16" ht="21" customHeight="1" x14ac:dyDescent="0.5">
      <c r="A46" s="222" t="s">
        <v>88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</row>
    <row r="47" spans="1:16" ht="21.95" customHeight="1" x14ac:dyDescent="0.5">
      <c r="A47" s="224" t="s">
        <v>77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</row>
    <row r="48" spans="1:16" ht="21.95" customHeight="1" x14ac:dyDescent="0.5">
      <c r="A48" s="224" t="s">
        <v>134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</row>
    <row r="49" spans="1:16" s="5" customFormat="1" ht="21.95" customHeight="1" x14ac:dyDescent="0.5">
      <c r="A49" s="218" t="s">
        <v>177</v>
      </c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193"/>
      <c r="P49" s="194"/>
    </row>
    <row r="50" spans="1:16" s="5" customFormat="1" ht="12" customHeight="1" x14ac:dyDescent="0.5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93"/>
      <c r="P50" s="194"/>
    </row>
    <row r="51" spans="1:16" s="5" customFormat="1" ht="17.100000000000001" customHeight="1" x14ac:dyDescent="0.5">
      <c r="A51" s="26"/>
      <c r="B51" s="121"/>
      <c r="C51" s="121"/>
      <c r="D51" s="121"/>
      <c r="E51" s="121"/>
      <c r="F51" s="121"/>
      <c r="G51" s="121"/>
      <c r="H51" s="219" t="s">
        <v>105</v>
      </c>
      <c r="I51" s="219"/>
      <c r="J51" s="219"/>
      <c r="K51" s="219"/>
      <c r="L51" s="219"/>
      <c r="M51" s="219"/>
      <c r="N51" s="219"/>
      <c r="O51" s="193"/>
      <c r="P51" s="194"/>
    </row>
    <row r="52" spans="1:16" s="5" customFormat="1" ht="17.100000000000001" customHeight="1" x14ac:dyDescent="0.5">
      <c r="A52" s="13" t="s">
        <v>22</v>
      </c>
      <c r="B52" s="13"/>
      <c r="D52" s="13"/>
      <c r="F52" s="16"/>
      <c r="G52" s="15"/>
      <c r="H52" s="220" t="s">
        <v>71</v>
      </c>
      <c r="I52" s="220"/>
      <c r="J52" s="220"/>
      <c r="K52" s="14"/>
      <c r="L52" s="221" t="s">
        <v>72</v>
      </c>
      <c r="M52" s="221"/>
      <c r="N52" s="221"/>
      <c r="O52" s="199"/>
      <c r="P52" s="199"/>
    </row>
    <row r="53" spans="1:16" ht="17.100000000000001" customHeight="1" x14ac:dyDescent="0.5">
      <c r="A53" s="6"/>
      <c r="B53" s="6"/>
      <c r="D53" s="6"/>
      <c r="F53" s="16" t="s">
        <v>0</v>
      </c>
      <c r="H53" s="25" t="s">
        <v>176</v>
      </c>
      <c r="I53" s="9"/>
      <c r="J53" s="25" t="s">
        <v>142</v>
      </c>
      <c r="K53" s="9"/>
      <c r="L53" s="25" t="s">
        <v>176</v>
      </c>
      <c r="M53" s="9"/>
      <c r="N53" s="25" t="s">
        <v>142</v>
      </c>
      <c r="O53" s="200"/>
      <c r="P53" s="201"/>
    </row>
    <row r="54" spans="1:16" ht="17.100000000000001" customHeight="1" x14ac:dyDescent="0.5">
      <c r="A54" s="6" t="s">
        <v>74</v>
      </c>
      <c r="B54" s="7"/>
      <c r="C54" s="7"/>
      <c r="D54" s="7"/>
      <c r="E54" s="7"/>
      <c r="F54" s="8"/>
      <c r="G54" s="8"/>
      <c r="H54" s="8"/>
      <c r="I54" s="8"/>
      <c r="J54" s="8"/>
      <c r="K54" s="8"/>
      <c r="L54" s="8"/>
      <c r="M54" s="10"/>
      <c r="N54" s="8"/>
    </row>
    <row r="55" spans="1:16" ht="17.100000000000001" customHeight="1" x14ac:dyDescent="0.5">
      <c r="A55" s="9"/>
      <c r="B55" s="6" t="s">
        <v>75</v>
      </c>
      <c r="C55" s="7"/>
      <c r="D55" s="7"/>
      <c r="E55" s="7"/>
      <c r="F55" s="9" t="s">
        <v>175</v>
      </c>
      <c r="G55" s="8"/>
      <c r="H55" s="29">
        <v>953433</v>
      </c>
      <c r="I55" s="8"/>
      <c r="J55" s="29">
        <v>727802</v>
      </c>
      <c r="K55" s="8"/>
      <c r="L55" s="29">
        <v>954274</v>
      </c>
      <c r="M55" s="10"/>
      <c r="N55" s="29">
        <v>724714</v>
      </c>
      <c r="O55" s="196"/>
    </row>
    <row r="56" spans="1:16" ht="17.100000000000001" customHeight="1" x14ac:dyDescent="0.5">
      <c r="A56" s="9"/>
      <c r="B56" s="6" t="s">
        <v>155</v>
      </c>
      <c r="C56" s="7"/>
      <c r="D56" s="7"/>
      <c r="E56" s="7"/>
      <c r="F56" s="9">
        <v>5</v>
      </c>
      <c r="G56" s="8"/>
      <c r="H56" s="207">
        <v>0</v>
      </c>
      <c r="I56" s="8"/>
      <c r="J56" s="207">
        <v>0</v>
      </c>
      <c r="K56" s="8"/>
      <c r="L56" s="207">
        <v>0</v>
      </c>
      <c r="M56" s="10"/>
      <c r="N56" s="29">
        <v>9655</v>
      </c>
      <c r="O56" s="196"/>
    </row>
    <row r="57" spans="1:16" ht="17.100000000000001" customHeight="1" x14ac:dyDescent="0.5">
      <c r="B57" s="6" t="s">
        <v>76</v>
      </c>
      <c r="C57" s="18"/>
      <c r="D57" s="18"/>
      <c r="E57" s="18"/>
      <c r="F57" s="9">
        <v>5</v>
      </c>
      <c r="H57" s="31">
        <v>15349</v>
      </c>
      <c r="I57" s="10"/>
      <c r="J57" s="31">
        <v>2759</v>
      </c>
      <c r="K57" s="10"/>
      <c r="L57" s="31">
        <v>15388</v>
      </c>
      <c r="M57" s="12"/>
      <c r="N57" s="31">
        <v>2739</v>
      </c>
      <c r="O57" s="196"/>
    </row>
    <row r="58" spans="1:16" ht="17.100000000000001" customHeight="1" x14ac:dyDescent="0.5">
      <c r="A58" s="2" t="s">
        <v>30</v>
      </c>
      <c r="B58" s="6"/>
      <c r="C58" s="18"/>
      <c r="D58" s="18"/>
      <c r="E58" s="18"/>
      <c r="F58" s="9"/>
      <c r="H58" s="31">
        <v>968782</v>
      </c>
      <c r="I58" s="10"/>
      <c r="J58" s="31">
        <v>730561</v>
      </c>
      <c r="K58" s="10"/>
      <c r="L58" s="31">
        <v>969662</v>
      </c>
      <c r="M58" s="12"/>
      <c r="N58" s="31">
        <v>737108</v>
      </c>
      <c r="O58" s="196"/>
    </row>
    <row r="59" spans="1:16" ht="17.100000000000001" customHeight="1" x14ac:dyDescent="0.5">
      <c r="A59" s="6" t="s">
        <v>23</v>
      </c>
      <c r="C59" s="18"/>
      <c r="D59" s="18"/>
      <c r="E59" s="18"/>
      <c r="F59" s="9"/>
      <c r="H59" s="30"/>
      <c r="I59" s="10"/>
      <c r="J59" s="30"/>
      <c r="K59" s="10"/>
      <c r="L59" s="30"/>
      <c r="M59" s="12"/>
      <c r="N59" s="30"/>
      <c r="O59" s="196"/>
    </row>
    <row r="60" spans="1:16" ht="17.100000000000001" customHeight="1" x14ac:dyDescent="0.5">
      <c r="B60" s="2" t="s">
        <v>24</v>
      </c>
      <c r="C60" s="18"/>
      <c r="D60" s="18"/>
      <c r="E60" s="18"/>
      <c r="F60" s="9"/>
      <c r="H60" s="30">
        <v>624855</v>
      </c>
      <c r="I60" s="10"/>
      <c r="J60" s="30">
        <v>475359</v>
      </c>
      <c r="K60" s="10"/>
      <c r="L60" s="30">
        <v>627272</v>
      </c>
      <c r="M60" s="12"/>
      <c r="N60" s="30">
        <v>473985</v>
      </c>
      <c r="O60" s="196"/>
    </row>
    <row r="61" spans="1:16" ht="17.100000000000001" customHeight="1" x14ac:dyDescent="0.5">
      <c r="B61" s="2" t="s">
        <v>111</v>
      </c>
      <c r="C61" s="18"/>
      <c r="D61" s="18"/>
      <c r="E61" s="18"/>
      <c r="F61" s="9"/>
      <c r="H61" s="30">
        <v>125945</v>
      </c>
      <c r="I61" s="10"/>
      <c r="J61" s="30">
        <v>159973</v>
      </c>
      <c r="K61" s="10"/>
      <c r="L61" s="30">
        <v>125945</v>
      </c>
      <c r="M61" s="12"/>
      <c r="N61" s="30">
        <v>159973</v>
      </c>
      <c r="O61" s="196"/>
    </row>
    <row r="62" spans="1:16" ht="17.100000000000001" customHeight="1" x14ac:dyDescent="0.5">
      <c r="B62" s="2" t="s">
        <v>183</v>
      </c>
      <c r="C62" s="18"/>
      <c r="D62" s="18"/>
      <c r="E62" s="18"/>
      <c r="F62" s="9"/>
      <c r="H62" s="12">
        <v>-3842</v>
      </c>
      <c r="I62" s="10"/>
      <c r="J62" s="30">
        <v>12353</v>
      </c>
      <c r="K62" s="10"/>
      <c r="L62" s="12">
        <v>-3842</v>
      </c>
      <c r="M62" s="12"/>
      <c r="N62" s="30">
        <v>12353</v>
      </c>
      <c r="O62" s="196"/>
    </row>
    <row r="63" spans="1:16" ht="17.100000000000001" customHeight="1" x14ac:dyDescent="0.5">
      <c r="B63" s="2" t="s">
        <v>191</v>
      </c>
      <c r="C63" s="18"/>
      <c r="D63" s="18"/>
      <c r="E63" s="18"/>
      <c r="F63" s="9">
        <v>5</v>
      </c>
      <c r="H63" s="30">
        <v>154565</v>
      </c>
      <c r="I63" s="10"/>
      <c r="J63" s="30">
        <v>157123</v>
      </c>
      <c r="K63" s="10"/>
      <c r="L63" s="30">
        <v>161821</v>
      </c>
      <c r="M63" s="12"/>
      <c r="N63" s="30">
        <v>155626</v>
      </c>
      <c r="O63" s="196"/>
    </row>
    <row r="64" spans="1:16" ht="17.100000000000001" customHeight="1" x14ac:dyDescent="0.5">
      <c r="B64" s="2" t="s">
        <v>36</v>
      </c>
      <c r="C64" s="18"/>
      <c r="D64" s="18"/>
      <c r="E64" s="18"/>
      <c r="F64" s="9">
        <v>5</v>
      </c>
      <c r="H64" s="30">
        <v>77618</v>
      </c>
      <c r="I64" s="10"/>
      <c r="J64" s="30">
        <v>98041</v>
      </c>
      <c r="K64" s="10"/>
      <c r="L64" s="30">
        <v>74403</v>
      </c>
      <c r="M64" s="12"/>
      <c r="N64" s="30">
        <v>93839</v>
      </c>
      <c r="O64" s="196"/>
    </row>
    <row r="65" spans="1:15" ht="17.100000000000001" customHeight="1" x14ac:dyDescent="0.5">
      <c r="B65" s="6" t="s">
        <v>156</v>
      </c>
      <c r="C65" s="18"/>
      <c r="D65" s="18"/>
      <c r="E65" s="18"/>
      <c r="F65" s="209">
        <v>21.2</v>
      </c>
      <c r="H65" s="31">
        <v>34927</v>
      </c>
      <c r="I65" s="10"/>
      <c r="J65" s="31">
        <v>60947</v>
      </c>
      <c r="K65" s="59"/>
      <c r="L65" s="116">
        <v>34176</v>
      </c>
      <c r="M65" s="59"/>
      <c r="N65" s="116">
        <v>60487</v>
      </c>
      <c r="O65" s="196"/>
    </row>
    <row r="66" spans="1:15" ht="17.100000000000001" customHeight="1" x14ac:dyDescent="0.5">
      <c r="A66" s="6" t="s">
        <v>31</v>
      </c>
      <c r="C66" s="18"/>
      <c r="D66" s="18"/>
      <c r="E66" s="18"/>
      <c r="F66" s="9"/>
      <c r="H66" s="48">
        <v>1014068</v>
      </c>
      <c r="I66" s="10"/>
      <c r="J66" s="48">
        <v>963796</v>
      </c>
      <c r="K66" s="10"/>
      <c r="L66" s="48">
        <v>1019775</v>
      </c>
      <c r="M66" s="12"/>
      <c r="N66" s="48">
        <v>956263</v>
      </c>
      <c r="O66" s="196"/>
    </row>
    <row r="67" spans="1:15" ht="17.100000000000001" customHeight="1" x14ac:dyDescent="0.5">
      <c r="A67" s="2" t="s">
        <v>161</v>
      </c>
      <c r="C67" s="18"/>
      <c r="D67" s="18"/>
      <c r="E67" s="18"/>
      <c r="F67" s="9"/>
      <c r="H67" s="12">
        <v>-45286</v>
      </c>
      <c r="I67" s="12"/>
      <c r="J67" s="12">
        <v>-233235</v>
      </c>
      <c r="K67" s="12"/>
      <c r="L67" s="12">
        <v>-50113</v>
      </c>
      <c r="M67" s="12"/>
      <c r="N67" s="12">
        <v>-219155</v>
      </c>
      <c r="O67" s="196"/>
    </row>
    <row r="68" spans="1:15" ht="17.100000000000001" customHeight="1" x14ac:dyDescent="0.5">
      <c r="A68" s="2" t="s">
        <v>35</v>
      </c>
      <c r="C68" s="18"/>
      <c r="D68" s="18"/>
      <c r="E68" s="18"/>
      <c r="F68" s="9">
        <v>5</v>
      </c>
      <c r="H68" s="31">
        <v>16424</v>
      </c>
      <c r="I68" s="10"/>
      <c r="J68" s="31">
        <v>17326</v>
      </c>
      <c r="K68" s="10"/>
      <c r="L68" s="31">
        <v>16424</v>
      </c>
      <c r="M68" s="12"/>
      <c r="N68" s="31">
        <v>17326</v>
      </c>
      <c r="O68" s="196"/>
    </row>
    <row r="69" spans="1:15" ht="17.100000000000001" customHeight="1" x14ac:dyDescent="0.5">
      <c r="A69" s="6" t="s">
        <v>121</v>
      </c>
      <c r="B69" s="1"/>
      <c r="C69" s="19"/>
      <c r="D69" s="19"/>
      <c r="E69" s="19"/>
      <c r="F69" s="9"/>
      <c r="H69" s="12">
        <v>-61710</v>
      </c>
      <c r="I69" s="12"/>
      <c r="J69" s="12">
        <v>-250561</v>
      </c>
      <c r="K69" s="12"/>
      <c r="L69" s="12">
        <v>-66537</v>
      </c>
      <c r="M69" s="12"/>
      <c r="N69" s="12">
        <v>-236481</v>
      </c>
      <c r="O69" s="196"/>
    </row>
    <row r="70" spans="1:15" ht="17.100000000000001" customHeight="1" x14ac:dyDescent="0.5">
      <c r="A70" s="2" t="s">
        <v>131</v>
      </c>
      <c r="D70" s="18"/>
      <c r="E70" s="18"/>
      <c r="F70" s="9">
        <v>17</v>
      </c>
      <c r="H70" s="11">
        <v>-9851</v>
      </c>
      <c r="I70" s="10"/>
      <c r="J70" s="11">
        <v>-47562</v>
      </c>
      <c r="K70" s="10"/>
      <c r="L70" s="11">
        <v>-9335</v>
      </c>
      <c r="M70" s="12"/>
      <c r="N70" s="11">
        <v>-48970</v>
      </c>
      <c r="O70" s="196"/>
    </row>
    <row r="71" spans="1:15" ht="17.100000000000001" customHeight="1" x14ac:dyDescent="0.5">
      <c r="A71" s="2" t="s">
        <v>122</v>
      </c>
      <c r="B71" s="6"/>
      <c r="C71" s="18"/>
      <c r="D71" s="18"/>
      <c r="E71" s="18"/>
      <c r="F71" s="9"/>
      <c r="H71" s="11">
        <v>-51859</v>
      </c>
      <c r="I71" s="10"/>
      <c r="J71" s="11">
        <v>-202999</v>
      </c>
      <c r="K71" s="10"/>
      <c r="L71" s="11">
        <v>-57202</v>
      </c>
      <c r="M71" s="12"/>
      <c r="N71" s="11">
        <v>-187511</v>
      </c>
      <c r="O71" s="196"/>
    </row>
    <row r="72" spans="1:15" ht="3" customHeight="1" x14ac:dyDescent="0.5">
      <c r="B72" s="6"/>
      <c r="C72" s="18"/>
      <c r="D72" s="18"/>
      <c r="E72" s="18"/>
      <c r="F72" s="9"/>
      <c r="H72" s="12"/>
      <c r="I72" s="10"/>
      <c r="J72" s="12"/>
      <c r="K72" s="10"/>
      <c r="L72" s="12"/>
      <c r="M72" s="12"/>
      <c r="N72" s="12"/>
      <c r="O72" s="196"/>
    </row>
    <row r="73" spans="1:15" ht="17.100000000000001" customHeight="1" x14ac:dyDescent="0.5">
      <c r="A73" s="2" t="s">
        <v>112</v>
      </c>
      <c r="B73" s="6"/>
      <c r="C73" s="18"/>
      <c r="D73" s="18"/>
      <c r="E73" s="18"/>
      <c r="F73" s="9"/>
      <c r="H73" s="12"/>
      <c r="I73" s="10"/>
      <c r="J73" s="12"/>
      <c r="K73" s="10"/>
      <c r="L73" s="12"/>
      <c r="M73" s="12"/>
      <c r="N73" s="12"/>
      <c r="O73" s="196"/>
    </row>
    <row r="74" spans="1:15" ht="17.100000000000001" customHeight="1" x14ac:dyDescent="0.5">
      <c r="A74" s="2" t="s">
        <v>113</v>
      </c>
      <c r="B74" s="6"/>
      <c r="C74" s="18"/>
      <c r="D74" s="18"/>
      <c r="E74" s="18"/>
      <c r="F74" s="9"/>
      <c r="H74" s="12"/>
      <c r="I74" s="10"/>
      <c r="J74" s="12"/>
      <c r="K74" s="10"/>
      <c r="L74" s="12"/>
      <c r="M74" s="12"/>
      <c r="N74" s="12"/>
      <c r="O74" s="196"/>
    </row>
    <row r="75" spans="1:15" ht="17.100000000000001" customHeight="1" x14ac:dyDescent="0.5">
      <c r="B75" s="6" t="s">
        <v>117</v>
      </c>
      <c r="C75" s="18"/>
      <c r="D75" s="18"/>
      <c r="E75" s="18"/>
      <c r="F75" s="9"/>
      <c r="H75" s="12"/>
      <c r="I75" s="10"/>
      <c r="J75" s="12"/>
      <c r="K75" s="10"/>
      <c r="L75" s="12"/>
      <c r="M75" s="12"/>
      <c r="N75" s="12"/>
      <c r="O75" s="196"/>
    </row>
    <row r="76" spans="1:15" ht="17.100000000000001" customHeight="1" x14ac:dyDescent="0.5">
      <c r="B76" s="6"/>
      <c r="C76" s="18" t="s">
        <v>143</v>
      </c>
      <c r="E76" s="18"/>
      <c r="F76" s="9"/>
      <c r="H76" s="47">
        <v>0</v>
      </c>
      <c r="I76" s="30"/>
      <c r="J76" s="30">
        <v>206856</v>
      </c>
      <c r="K76" s="30"/>
      <c r="L76" s="207">
        <v>0</v>
      </c>
      <c r="M76" s="30"/>
      <c r="N76" s="30">
        <v>206856</v>
      </c>
      <c r="O76" s="196"/>
    </row>
    <row r="77" spans="1:15" ht="17.100000000000001" customHeight="1" x14ac:dyDescent="0.5">
      <c r="A77" s="2" t="s">
        <v>118</v>
      </c>
      <c r="B77" s="6"/>
      <c r="C77" s="18"/>
      <c r="D77" s="18"/>
      <c r="E77" s="18"/>
      <c r="F77" s="9"/>
      <c r="H77" s="12"/>
      <c r="I77" s="10"/>
      <c r="J77" s="12"/>
      <c r="K77" s="10"/>
      <c r="L77" s="12"/>
      <c r="M77" s="12"/>
      <c r="N77" s="12"/>
    </row>
    <row r="78" spans="1:15" ht="17.100000000000001" customHeight="1" x14ac:dyDescent="0.5">
      <c r="B78" s="6" t="s">
        <v>117</v>
      </c>
      <c r="C78" s="18"/>
      <c r="D78" s="18"/>
      <c r="E78" s="18"/>
      <c r="F78" s="9"/>
      <c r="H78" s="12"/>
      <c r="I78" s="10"/>
      <c r="J78" s="12"/>
      <c r="K78" s="10"/>
      <c r="L78" s="12"/>
      <c r="M78" s="12"/>
      <c r="N78" s="12"/>
    </row>
    <row r="79" spans="1:15" ht="17.100000000000001" customHeight="1" x14ac:dyDescent="0.5">
      <c r="B79" s="6"/>
      <c r="C79" s="18" t="s">
        <v>115</v>
      </c>
      <c r="D79" s="18"/>
      <c r="E79" s="18"/>
      <c r="F79" s="9"/>
      <c r="H79" s="31">
        <v>2240</v>
      </c>
      <c r="I79" s="10"/>
      <c r="J79" s="31">
        <v>1356</v>
      </c>
      <c r="K79" s="10"/>
      <c r="L79" s="32">
        <v>0</v>
      </c>
      <c r="M79" s="12"/>
      <c r="N79" s="32">
        <v>0</v>
      </c>
      <c r="O79" s="196"/>
    </row>
    <row r="80" spans="1:15" ht="17.100000000000001" customHeight="1" x14ac:dyDescent="0.5">
      <c r="A80" s="2" t="s">
        <v>128</v>
      </c>
      <c r="B80" s="6"/>
      <c r="C80" s="18"/>
      <c r="D80" s="18"/>
      <c r="E80" s="18"/>
      <c r="F80" s="9"/>
      <c r="H80" s="31">
        <v>2240</v>
      </c>
      <c r="I80" s="10"/>
      <c r="J80" s="31">
        <v>208212</v>
      </c>
      <c r="K80" s="10"/>
      <c r="L80" s="192">
        <v>0</v>
      </c>
      <c r="M80" s="12"/>
      <c r="N80" s="31">
        <v>206856</v>
      </c>
      <c r="O80" s="196"/>
    </row>
    <row r="81" spans="1:16" ht="17.100000000000001" customHeight="1" thickBot="1" x14ac:dyDescent="0.55000000000000004">
      <c r="A81" s="2" t="s">
        <v>123</v>
      </c>
      <c r="B81" s="6"/>
      <c r="C81" s="18"/>
      <c r="D81" s="18"/>
      <c r="E81" s="18"/>
      <c r="F81" s="9"/>
      <c r="H81" s="45">
        <v>-49619</v>
      </c>
      <c r="I81" s="10"/>
      <c r="J81" s="208">
        <v>5213</v>
      </c>
      <c r="K81" s="10"/>
      <c r="L81" s="45">
        <v>-57202</v>
      </c>
      <c r="M81" s="12"/>
      <c r="N81" s="208">
        <v>19345</v>
      </c>
      <c r="O81" s="196"/>
    </row>
    <row r="82" spans="1:16" ht="3.75" customHeight="1" thickTop="1" x14ac:dyDescent="0.5">
      <c r="B82" s="6"/>
      <c r="C82" s="18"/>
      <c r="D82" s="18"/>
      <c r="E82" s="18"/>
      <c r="F82" s="9"/>
      <c r="H82" s="30"/>
      <c r="I82" s="12"/>
      <c r="J82" s="30"/>
      <c r="K82" s="12"/>
      <c r="L82" s="30"/>
      <c r="M82" s="12"/>
      <c r="N82" s="30"/>
      <c r="O82" s="196"/>
    </row>
    <row r="83" spans="1:16" ht="17.100000000000001" customHeight="1" thickBot="1" x14ac:dyDescent="0.55000000000000004">
      <c r="A83" s="2" t="s">
        <v>124</v>
      </c>
      <c r="B83" s="6"/>
      <c r="C83" s="18"/>
      <c r="D83" s="18"/>
      <c r="E83" s="18"/>
      <c r="F83" s="9">
        <v>19</v>
      </c>
      <c r="H83" s="46">
        <v>-2.4300000000000002</v>
      </c>
      <c r="I83" s="10"/>
      <c r="J83" s="46">
        <v>-9.52</v>
      </c>
      <c r="K83" s="10"/>
      <c r="L83" s="46">
        <v>-2.68</v>
      </c>
      <c r="M83" s="12"/>
      <c r="N83" s="46">
        <v>-8.7899999999999991</v>
      </c>
      <c r="O83" s="197"/>
      <c r="P83" s="197"/>
    </row>
    <row r="84" spans="1:16" ht="15" customHeight="1" thickTop="1" x14ac:dyDescent="0.5">
      <c r="B84" s="6"/>
      <c r="C84" s="18"/>
      <c r="D84" s="18"/>
      <c r="E84" s="18"/>
      <c r="F84" s="9"/>
      <c r="H84" s="58"/>
      <c r="I84" s="10"/>
      <c r="J84" s="58"/>
      <c r="K84" s="10"/>
      <c r="L84" s="58"/>
      <c r="M84" s="12"/>
      <c r="N84" s="58"/>
    </row>
    <row r="85" spans="1:16" s="43" customFormat="1" ht="24" customHeight="1" x14ac:dyDescent="0.5">
      <c r="A85" s="36"/>
      <c r="B85" s="37"/>
      <c r="C85" s="38"/>
      <c r="D85" s="38"/>
      <c r="E85" s="38"/>
      <c r="F85" s="39"/>
      <c r="G85" s="40"/>
      <c r="H85" s="41"/>
      <c r="I85" s="42"/>
      <c r="J85" s="41"/>
      <c r="K85" s="41"/>
      <c r="L85" s="41"/>
      <c r="M85" s="41"/>
      <c r="N85" s="41"/>
      <c r="O85" s="202"/>
      <c r="P85" s="198"/>
    </row>
    <row r="87" spans="1:16" ht="20.100000000000001" customHeight="1" x14ac:dyDescent="0.5">
      <c r="H87" s="28"/>
      <c r="I87" s="28"/>
      <c r="J87" s="28"/>
      <c r="K87" s="28"/>
      <c r="L87" s="28"/>
      <c r="M87" s="28"/>
      <c r="N87" s="56"/>
    </row>
    <row r="88" spans="1:16" ht="20.100000000000001" customHeight="1" x14ac:dyDescent="0.5">
      <c r="H88" s="117"/>
      <c r="J88" s="117"/>
      <c r="L88" s="117"/>
      <c r="N88" s="117"/>
    </row>
    <row r="89" spans="1:16" ht="20.100000000000001" customHeight="1" x14ac:dyDescent="0.5">
      <c r="H89" s="117"/>
      <c r="J89" s="117"/>
      <c r="L89" s="117"/>
      <c r="N89" s="117"/>
    </row>
  </sheetData>
  <mergeCells count="14">
    <mergeCell ref="A49:N49"/>
    <mergeCell ref="H51:N51"/>
    <mergeCell ref="H52:J52"/>
    <mergeCell ref="L52:N52"/>
    <mergeCell ref="A3:N3"/>
    <mergeCell ref="H8:N8"/>
    <mergeCell ref="A46:N46"/>
    <mergeCell ref="A47:N47"/>
    <mergeCell ref="A48:N48"/>
    <mergeCell ref="H9:J9"/>
    <mergeCell ref="L9:N9"/>
    <mergeCell ref="A4:N4"/>
    <mergeCell ref="A5:N5"/>
    <mergeCell ref="A6:N6"/>
  </mergeCells>
  <printOptions horizontalCentered="1"/>
  <pageMargins left="1.0629921259842521" right="0.39370078740157483" top="0.51181102362204722" bottom="1.1811023622047245" header="0.51181102362204722" footer="0.98425196850393704"/>
  <pageSetup paperSize="9" firstPageNumber="2" orientation="portrait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3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DF7D1"/>
  </sheetPr>
  <dimension ref="A1:V45"/>
  <sheetViews>
    <sheetView view="pageBreakPreview" zoomScale="130" zoomScaleNormal="110" zoomScaleSheetLayoutView="130" workbookViewId="0">
      <selection activeCell="E1" sqref="E1"/>
    </sheetView>
  </sheetViews>
  <sheetFormatPr defaultColWidth="9.140625" defaultRowHeight="20.100000000000001" customHeight="1" x14ac:dyDescent="0.5"/>
  <cols>
    <col min="1" max="4" width="1.140625" style="62" customWidth="1"/>
    <col min="5" max="5" width="22.140625" style="62" customWidth="1"/>
    <col min="6" max="6" width="6.7109375" style="63" customWidth="1"/>
    <col min="7" max="7" width="0.85546875" style="64" customWidth="1"/>
    <col min="8" max="8" width="13" style="65" customWidth="1"/>
    <col min="9" max="9" width="0.85546875" style="65" customWidth="1"/>
    <col min="10" max="10" width="13" style="65" customWidth="1"/>
    <col min="11" max="11" width="0.85546875" style="66" customWidth="1"/>
    <col min="12" max="12" width="13" style="65" customWidth="1"/>
    <col min="13" max="13" width="0.85546875" style="65" customWidth="1"/>
    <col min="14" max="14" width="13" style="17" customWidth="1"/>
    <col min="15" max="15" width="0.85546875" style="66" customWidth="1"/>
    <col min="16" max="16" width="12.5703125" style="66" customWidth="1"/>
    <col min="17" max="17" width="0.85546875" style="66" customWidth="1"/>
    <col min="18" max="18" width="12.85546875" style="66" customWidth="1"/>
    <col min="19" max="19" width="0.85546875" style="66" customWidth="1"/>
    <col min="20" max="20" width="12.5703125" style="66" customWidth="1"/>
    <col min="21" max="21" width="0.85546875" style="66" customWidth="1"/>
    <col min="22" max="22" width="12.7109375" style="66" customWidth="1"/>
    <col min="23" max="16384" width="9.140625" style="62"/>
  </cols>
  <sheetData>
    <row r="1" spans="1:22" ht="24" customHeight="1" x14ac:dyDescent="0.5">
      <c r="T1" s="33" t="s">
        <v>96</v>
      </c>
    </row>
    <row r="2" spans="1:22" ht="24" customHeight="1" x14ac:dyDescent="0.5">
      <c r="T2" s="33" t="s">
        <v>97</v>
      </c>
    </row>
    <row r="3" spans="1:22" ht="24" customHeight="1" x14ac:dyDescent="0.5">
      <c r="A3" s="226" t="s">
        <v>89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</row>
    <row r="4" spans="1:22" ht="24" customHeight="1" x14ac:dyDescent="0.5">
      <c r="A4" s="228" t="s">
        <v>100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</row>
    <row r="5" spans="1:22" ht="24" customHeight="1" x14ac:dyDescent="0.5">
      <c r="A5" s="229" t="s">
        <v>67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</row>
    <row r="6" spans="1:22" ht="24" customHeight="1" x14ac:dyDescent="0.5">
      <c r="A6" s="229" t="s">
        <v>177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</row>
    <row r="7" spans="1:22" s="69" customFormat="1" ht="18" customHeight="1" x14ac:dyDescent="0.5">
      <c r="A7" s="67"/>
      <c r="B7" s="67"/>
      <c r="C7" s="67"/>
      <c r="D7" s="67"/>
      <c r="E7" s="67"/>
      <c r="F7" s="68"/>
      <c r="G7" s="68"/>
      <c r="H7" s="230" t="s">
        <v>105</v>
      </c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</row>
    <row r="8" spans="1:22" s="69" customFormat="1" ht="18" customHeight="1" x14ac:dyDescent="0.5">
      <c r="A8" s="70"/>
      <c r="B8" s="70"/>
      <c r="C8" s="70"/>
      <c r="D8" s="70"/>
      <c r="E8" s="70"/>
      <c r="F8" s="71"/>
      <c r="G8" s="71"/>
      <c r="H8" s="225" t="s">
        <v>71</v>
      </c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</row>
    <row r="9" spans="1:22" s="69" customFormat="1" ht="18" customHeight="1" x14ac:dyDescent="0.5">
      <c r="A9" s="70"/>
      <c r="B9" s="70"/>
      <c r="C9" s="70"/>
      <c r="D9" s="70"/>
      <c r="E9" s="70"/>
      <c r="F9" s="71"/>
      <c r="G9" s="71"/>
      <c r="H9" s="72"/>
      <c r="I9" s="72"/>
      <c r="J9" s="72"/>
      <c r="K9" s="72"/>
      <c r="L9" s="225" t="s">
        <v>16</v>
      </c>
      <c r="M9" s="225"/>
      <c r="N9" s="225"/>
      <c r="O9" s="72"/>
      <c r="P9" s="225" t="s">
        <v>39</v>
      </c>
      <c r="Q9" s="225"/>
      <c r="R9" s="225"/>
      <c r="S9" s="225"/>
      <c r="T9" s="225"/>
      <c r="U9" s="73"/>
      <c r="V9" s="73"/>
    </row>
    <row r="10" spans="1:22" s="69" customFormat="1" ht="18" customHeight="1" x14ac:dyDescent="0.5">
      <c r="A10" s="70"/>
      <c r="B10" s="70"/>
      <c r="C10" s="70"/>
      <c r="D10" s="70"/>
      <c r="E10" s="70"/>
      <c r="F10" s="71"/>
      <c r="G10" s="71"/>
      <c r="H10" s="74"/>
      <c r="I10" s="74"/>
      <c r="J10" s="74"/>
      <c r="K10" s="74"/>
      <c r="L10" s="74" t="s">
        <v>84</v>
      </c>
      <c r="M10" s="74"/>
      <c r="N10" s="74"/>
      <c r="O10" s="74"/>
      <c r="P10" s="74"/>
      <c r="Q10" s="72"/>
      <c r="R10" s="74"/>
      <c r="S10" s="74"/>
      <c r="T10" s="72" t="s">
        <v>50</v>
      </c>
      <c r="U10" s="74"/>
      <c r="V10" s="74"/>
    </row>
    <row r="11" spans="1:22" s="69" customFormat="1" ht="18" customHeight="1" x14ac:dyDescent="0.5">
      <c r="A11" s="70"/>
      <c r="B11" s="70"/>
      <c r="C11" s="70"/>
      <c r="D11" s="70"/>
      <c r="E11" s="70"/>
      <c r="F11" s="62"/>
      <c r="G11" s="71"/>
      <c r="H11" s="75" t="s">
        <v>81</v>
      </c>
      <c r="I11" s="72"/>
      <c r="J11" s="75" t="s">
        <v>82</v>
      </c>
      <c r="K11" s="72"/>
      <c r="L11" s="75" t="s">
        <v>83</v>
      </c>
      <c r="M11" s="72"/>
      <c r="N11" s="75"/>
      <c r="O11" s="72"/>
      <c r="P11" s="72" t="s">
        <v>80</v>
      </c>
      <c r="Q11" s="72"/>
      <c r="R11" s="76" t="s">
        <v>85</v>
      </c>
      <c r="S11" s="72"/>
      <c r="T11" s="74" t="s">
        <v>86</v>
      </c>
      <c r="U11" s="72"/>
      <c r="V11" s="72" t="s">
        <v>87</v>
      </c>
    </row>
    <row r="12" spans="1:22" s="69" customFormat="1" ht="18" customHeight="1" x14ac:dyDescent="0.5">
      <c r="A12" s="233"/>
      <c r="B12" s="233"/>
      <c r="C12" s="233"/>
      <c r="D12" s="233"/>
      <c r="E12" s="233"/>
      <c r="F12" s="62" t="s">
        <v>0</v>
      </c>
      <c r="G12" s="71"/>
      <c r="H12" s="77" t="s">
        <v>32</v>
      </c>
      <c r="I12" s="72"/>
      <c r="J12" s="77" t="s">
        <v>64</v>
      </c>
      <c r="K12" s="72"/>
      <c r="L12" s="77" t="s">
        <v>65</v>
      </c>
      <c r="M12" s="72"/>
      <c r="N12" s="77" t="s">
        <v>19</v>
      </c>
      <c r="O12" s="72"/>
      <c r="P12" s="77" t="s">
        <v>40</v>
      </c>
      <c r="Q12" s="72"/>
      <c r="R12" s="77" t="s">
        <v>45</v>
      </c>
      <c r="S12" s="72"/>
      <c r="T12" s="77" t="s">
        <v>43</v>
      </c>
      <c r="U12" s="72"/>
      <c r="V12" s="77" t="s">
        <v>44</v>
      </c>
    </row>
    <row r="13" spans="1:22" s="69" customFormat="1" ht="18" customHeight="1" x14ac:dyDescent="0.5">
      <c r="A13" s="70"/>
      <c r="B13" s="70"/>
      <c r="C13" s="70"/>
      <c r="D13" s="70"/>
      <c r="E13" s="70"/>
      <c r="F13" s="62"/>
      <c r="G13" s="71"/>
      <c r="H13" s="113"/>
      <c r="I13" s="72"/>
      <c r="J13" s="113"/>
      <c r="K13" s="72"/>
      <c r="L13" s="113"/>
      <c r="M13" s="72"/>
      <c r="N13" s="113"/>
      <c r="O13" s="72"/>
      <c r="P13" s="113"/>
      <c r="Q13" s="72"/>
      <c r="R13" s="113"/>
      <c r="S13" s="72"/>
      <c r="T13" s="113"/>
      <c r="U13" s="72"/>
      <c r="V13" s="113"/>
    </row>
    <row r="14" spans="1:22" s="69" customFormat="1" ht="18" customHeight="1" x14ac:dyDescent="0.5">
      <c r="A14" s="62"/>
      <c r="B14" s="71" t="s">
        <v>178</v>
      </c>
      <c r="C14" s="71"/>
      <c r="D14" s="71"/>
      <c r="E14" s="71"/>
      <c r="F14" s="71"/>
      <c r="G14" s="71"/>
      <c r="H14" s="56">
        <v>213307</v>
      </c>
      <c r="I14" s="56"/>
      <c r="J14" s="56">
        <v>302807</v>
      </c>
      <c r="K14" s="56"/>
      <c r="L14" s="56">
        <v>50000</v>
      </c>
      <c r="M14" s="56"/>
      <c r="N14" s="56">
        <v>536870</v>
      </c>
      <c r="O14" s="56"/>
      <c r="P14" s="56">
        <v>732864</v>
      </c>
      <c r="Q14" s="56"/>
      <c r="R14" s="56">
        <v>-2097</v>
      </c>
      <c r="S14" s="56"/>
      <c r="T14" s="56">
        <v>730767</v>
      </c>
      <c r="U14" s="56"/>
      <c r="V14" s="56">
        <v>1833751</v>
      </c>
    </row>
    <row r="15" spans="1:22" s="69" customFormat="1" ht="18" customHeight="1" x14ac:dyDescent="0.5">
      <c r="A15" s="62"/>
      <c r="B15" s="71" t="s">
        <v>123</v>
      </c>
      <c r="C15" s="71"/>
      <c r="D15" s="71"/>
      <c r="E15" s="71"/>
      <c r="F15" s="71"/>
      <c r="G15" s="71"/>
      <c r="H15" s="80">
        <v>0</v>
      </c>
      <c r="I15" s="79"/>
      <c r="J15" s="80">
        <v>0</v>
      </c>
      <c r="K15" s="79"/>
      <c r="L15" s="80">
        <v>0</v>
      </c>
      <c r="M15" s="72"/>
      <c r="N15" s="81">
        <f>+งบกำไรขาดทุนเบ็ดเสร็จ!H71</f>
        <v>-51859</v>
      </c>
      <c r="O15" s="82"/>
      <c r="P15" s="80">
        <v>0</v>
      </c>
      <c r="Q15" s="83"/>
      <c r="R15" s="81">
        <v>2240</v>
      </c>
      <c r="S15" s="56"/>
      <c r="T15" s="81">
        <v>2240</v>
      </c>
      <c r="U15" s="56"/>
      <c r="V15" s="81">
        <v>-49619</v>
      </c>
    </row>
    <row r="16" spans="1:22" s="69" customFormat="1" ht="18" customHeight="1" thickBot="1" x14ac:dyDescent="0.55000000000000004">
      <c r="A16" s="62"/>
      <c r="B16" s="71" t="s">
        <v>179</v>
      </c>
      <c r="C16" s="62"/>
      <c r="D16" s="62"/>
      <c r="E16" s="62"/>
      <c r="F16" s="62"/>
      <c r="G16" s="62"/>
      <c r="H16" s="84">
        <v>213307</v>
      </c>
      <c r="I16" s="56"/>
      <c r="J16" s="84">
        <v>302807</v>
      </c>
      <c r="K16" s="56"/>
      <c r="L16" s="84">
        <v>50000</v>
      </c>
      <c r="M16" s="56"/>
      <c r="N16" s="84">
        <v>485011</v>
      </c>
      <c r="O16" s="56"/>
      <c r="P16" s="84">
        <v>732864</v>
      </c>
      <c r="Q16" s="56"/>
      <c r="R16" s="84">
        <v>143</v>
      </c>
      <c r="S16" s="56"/>
      <c r="T16" s="84">
        <v>733007</v>
      </c>
      <c r="U16" s="56"/>
      <c r="V16" s="84">
        <v>1784132</v>
      </c>
    </row>
    <row r="17" spans="1:22" s="69" customFormat="1" ht="18" customHeight="1" thickTop="1" x14ac:dyDescent="0.5">
      <c r="A17" s="62"/>
      <c r="B17" s="71"/>
      <c r="C17" s="71"/>
      <c r="D17" s="71"/>
      <c r="E17" s="71"/>
      <c r="F17" s="70"/>
      <c r="G17" s="70"/>
      <c r="H17" s="85"/>
      <c r="I17" s="85"/>
      <c r="J17" s="85"/>
      <c r="K17" s="86"/>
      <c r="L17" s="85"/>
      <c r="M17" s="85"/>
      <c r="N17" s="85"/>
      <c r="O17" s="85"/>
      <c r="P17" s="85"/>
      <c r="Q17" s="85"/>
      <c r="R17" s="87"/>
      <c r="S17" s="85"/>
      <c r="T17" s="85"/>
      <c r="U17" s="85"/>
      <c r="V17" s="85"/>
    </row>
    <row r="18" spans="1:22" s="69" customFormat="1" ht="18" customHeight="1" x14ac:dyDescent="0.5">
      <c r="A18" s="62"/>
      <c r="B18" s="71" t="s">
        <v>144</v>
      </c>
      <c r="C18" s="71"/>
      <c r="D18" s="71"/>
      <c r="E18" s="71"/>
      <c r="F18" s="71"/>
      <c r="G18" s="71"/>
      <c r="H18" s="56">
        <v>213307</v>
      </c>
      <c r="I18" s="56"/>
      <c r="J18" s="56">
        <v>302807</v>
      </c>
      <c r="K18" s="56"/>
      <c r="L18" s="56">
        <v>50000</v>
      </c>
      <c r="M18" s="56"/>
      <c r="N18" s="56">
        <v>783967</v>
      </c>
      <c r="O18" s="56"/>
      <c r="P18" s="56">
        <v>526008</v>
      </c>
      <c r="Q18" s="56"/>
      <c r="R18" s="56">
        <v>-3267</v>
      </c>
      <c r="S18" s="56"/>
      <c r="T18" s="56">
        <v>522741</v>
      </c>
      <c r="U18" s="56"/>
      <c r="V18" s="56">
        <v>1872822</v>
      </c>
    </row>
    <row r="19" spans="1:22" s="69" customFormat="1" ht="18" customHeight="1" x14ac:dyDescent="0.5">
      <c r="A19" s="62"/>
      <c r="B19" s="71" t="s">
        <v>125</v>
      </c>
      <c r="C19" s="71"/>
      <c r="D19" s="71"/>
      <c r="E19" s="71"/>
      <c r="F19" s="70">
        <v>16</v>
      </c>
      <c r="G19" s="71"/>
      <c r="H19" s="78">
        <v>0</v>
      </c>
      <c r="I19" s="79"/>
      <c r="J19" s="78">
        <v>0</v>
      </c>
      <c r="K19" s="79"/>
      <c r="L19" s="78">
        <v>0</v>
      </c>
      <c r="M19" s="56"/>
      <c r="N19" s="56">
        <v>-12159</v>
      </c>
      <c r="O19" s="56"/>
      <c r="P19" s="78">
        <v>0</v>
      </c>
      <c r="Q19" s="79"/>
      <c r="R19" s="78">
        <v>0</v>
      </c>
      <c r="S19" s="56"/>
      <c r="T19" s="78">
        <v>0</v>
      </c>
      <c r="U19" s="56"/>
      <c r="V19" s="56">
        <v>-12159</v>
      </c>
    </row>
    <row r="20" spans="1:22" s="69" customFormat="1" ht="18" customHeight="1" x14ac:dyDescent="0.5">
      <c r="A20" s="62"/>
      <c r="B20" s="71" t="s">
        <v>123</v>
      </c>
      <c r="C20" s="71"/>
      <c r="D20" s="71"/>
      <c r="E20" s="71"/>
      <c r="F20" s="71"/>
      <c r="G20" s="71"/>
      <c r="H20" s="80">
        <v>0</v>
      </c>
      <c r="I20" s="79"/>
      <c r="J20" s="80">
        <v>0</v>
      </c>
      <c r="K20" s="79"/>
      <c r="L20" s="80">
        <v>0</v>
      </c>
      <c r="M20" s="72"/>
      <c r="N20" s="81">
        <v>-202999</v>
      </c>
      <c r="O20" s="82"/>
      <c r="P20" s="114">
        <v>206856</v>
      </c>
      <c r="Q20" s="83"/>
      <c r="R20" s="81">
        <v>1356</v>
      </c>
      <c r="S20" s="56"/>
      <c r="T20" s="81">
        <v>208212</v>
      </c>
      <c r="U20" s="56"/>
      <c r="V20" s="81">
        <v>5213</v>
      </c>
    </row>
    <row r="21" spans="1:22" s="69" customFormat="1" ht="18" customHeight="1" thickBot="1" x14ac:dyDescent="0.55000000000000004">
      <c r="A21" s="62"/>
      <c r="B21" s="71" t="s">
        <v>163</v>
      </c>
      <c r="C21" s="62"/>
      <c r="D21" s="62"/>
      <c r="E21" s="62"/>
      <c r="F21" s="62"/>
      <c r="G21" s="62"/>
      <c r="H21" s="84">
        <v>213307</v>
      </c>
      <c r="I21" s="56"/>
      <c r="J21" s="84">
        <v>302807</v>
      </c>
      <c r="K21" s="56"/>
      <c r="L21" s="84">
        <v>50000</v>
      </c>
      <c r="M21" s="56"/>
      <c r="N21" s="84">
        <v>568809</v>
      </c>
      <c r="O21" s="56"/>
      <c r="P21" s="84">
        <v>732864</v>
      </c>
      <c r="Q21" s="56"/>
      <c r="R21" s="84">
        <v>-1911</v>
      </c>
      <c r="S21" s="56"/>
      <c r="T21" s="84">
        <v>730953</v>
      </c>
      <c r="U21" s="56"/>
      <c r="V21" s="84">
        <v>1865876</v>
      </c>
    </row>
    <row r="22" spans="1:22" s="69" customFormat="1" ht="18" customHeight="1" thickTop="1" x14ac:dyDescent="0.5">
      <c r="A22" s="62"/>
      <c r="B22" s="71"/>
      <c r="C22" s="71"/>
      <c r="D22" s="71"/>
      <c r="E22" s="71"/>
      <c r="F22" s="118"/>
      <c r="G22" s="118"/>
      <c r="H22" s="85"/>
      <c r="I22" s="85"/>
      <c r="J22" s="85"/>
      <c r="K22" s="86"/>
      <c r="L22" s="85"/>
      <c r="M22" s="85"/>
      <c r="N22" s="85"/>
      <c r="O22" s="85"/>
      <c r="P22" s="85"/>
      <c r="Q22" s="85"/>
      <c r="R22" s="87"/>
      <c r="S22" s="85"/>
      <c r="T22" s="85"/>
      <c r="U22" s="85"/>
      <c r="V22" s="85"/>
    </row>
    <row r="23" spans="1:22" s="69" customFormat="1" ht="3" customHeight="1" x14ac:dyDescent="0.5">
      <c r="B23" s="88"/>
      <c r="C23" s="88"/>
      <c r="D23" s="88"/>
      <c r="E23" s="88"/>
      <c r="F23" s="88"/>
      <c r="G23" s="88"/>
      <c r="H23" s="27"/>
      <c r="I23" s="21"/>
      <c r="J23" s="27"/>
      <c r="K23" s="21"/>
      <c r="L23" s="27"/>
      <c r="M23" s="21"/>
      <c r="N23" s="27"/>
      <c r="O23" s="27"/>
      <c r="P23" s="44"/>
      <c r="Q23" s="27"/>
      <c r="R23" s="27"/>
      <c r="S23" s="27"/>
      <c r="T23" s="27"/>
      <c r="U23" s="27"/>
      <c r="V23" s="27"/>
    </row>
    <row r="24" spans="1:22" s="91" customFormat="1" ht="24" customHeight="1" x14ac:dyDescent="0.5">
      <c r="A24" s="89"/>
      <c r="B24" s="90"/>
      <c r="D24" s="90"/>
      <c r="F24" s="92"/>
      <c r="G24" s="92"/>
      <c r="H24" s="93"/>
      <c r="I24" s="93"/>
      <c r="J24" s="93"/>
      <c r="K24" s="94"/>
      <c r="L24" s="93"/>
      <c r="M24" s="93"/>
      <c r="N24" s="22"/>
      <c r="O24" s="94"/>
      <c r="P24" s="94"/>
      <c r="Q24" s="94"/>
      <c r="R24" s="94"/>
      <c r="S24" s="94"/>
      <c r="T24" s="94"/>
      <c r="U24" s="94"/>
      <c r="V24" s="94">
        <f>+V16-งบแสดงฐานะการเงิน!H102</f>
        <v>0</v>
      </c>
    </row>
    <row r="35" spans="1:22" ht="6" customHeight="1" x14ac:dyDescent="0.5"/>
    <row r="36" spans="1:22" ht="20.100000000000001" customHeight="1" x14ac:dyDescent="0.5">
      <c r="A36" s="95"/>
    </row>
    <row r="37" spans="1:22" ht="20.100000000000001" customHeight="1" x14ac:dyDescent="0.5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</row>
    <row r="38" spans="1:22" ht="20.100000000000001" customHeight="1" x14ac:dyDescent="0.5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</row>
    <row r="39" spans="1:22" ht="20.100000000000001" customHeight="1" x14ac:dyDescent="0.5">
      <c r="A39" s="229"/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29"/>
    </row>
    <row r="40" spans="1:22" ht="20.100000000000001" customHeight="1" x14ac:dyDescent="0.5">
      <c r="A40" s="96"/>
      <c r="B40" s="96"/>
      <c r="C40" s="96"/>
      <c r="D40" s="96"/>
      <c r="E40" s="96"/>
      <c r="F40" s="97"/>
      <c r="G40" s="97"/>
      <c r="H40" s="97"/>
      <c r="I40" s="97"/>
      <c r="J40" s="97"/>
      <c r="K40" s="97"/>
      <c r="L40" s="97"/>
      <c r="M40" s="97"/>
      <c r="N40" s="68"/>
    </row>
    <row r="41" spans="1:22" ht="20.100000000000001" customHeight="1" x14ac:dyDescent="0.5">
      <c r="A41" s="98"/>
      <c r="B41" s="98"/>
      <c r="C41" s="98"/>
      <c r="D41" s="98"/>
      <c r="E41" s="98"/>
      <c r="F41" s="88"/>
      <c r="G41" s="88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</row>
    <row r="42" spans="1:22" ht="20.100000000000001" customHeight="1" x14ac:dyDescent="0.5">
      <c r="A42" s="98"/>
      <c r="B42" s="98"/>
      <c r="C42" s="98"/>
      <c r="D42" s="98"/>
      <c r="E42" s="98"/>
      <c r="F42" s="88"/>
      <c r="G42" s="88"/>
      <c r="H42" s="74"/>
      <c r="I42" s="74"/>
      <c r="J42" s="74"/>
      <c r="K42" s="74"/>
      <c r="L42" s="74"/>
      <c r="M42" s="74"/>
      <c r="N42" s="74"/>
      <c r="O42" s="62"/>
      <c r="P42" s="62"/>
      <c r="Q42" s="99"/>
      <c r="R42" s="99"/>
      <c r="S42" s="99"/>
      <c r="T42" s="62"/>
      <c r="U42" s="62"/>
      <c r="V42" s="62"/>
    </row>
    <row r="43" spans="1:22" ht="20.100000000000001" customHeight="1" x14ac:dyDescent="0.5">
      <c r="A43" s="98"/>
      <c r="B43" s="98"/>
      <c r="C43" s="98"/>
      <c r="D43" s="98"/>
      <c r="E43" s="98"/>
      <c r="F43" s="69"/>
      <c r="G43" s="88"/>
      <c r="H43" s="100"/>
      <c r="I43" s="99"/>
      <c r="J43" s="100"/>
      <c r="K43" s="99"/>
      <c r="L43" s="100"/>
      <c r="M43" s="99"/>
      <c r="N43" s="100"/>
      <c r="O43" s="101"/>
      <c r="P43" s="99"/>
      <c r="Q43" s="102"/>
      <c r="R43" s="102"/>
      <c r="S43" s="102"/>
      <c r="T43" s="103"/>
      <c r="U43" s="99"/>
      <c r="V43" s="102"/>
    </row>
    <row r="44" spans="1:22" ht="20.100000000000001" customHeight="1" x14ac:dyDescent="0.5">
      <c r="A44" s="232"/>
      <c r="B44" s="232"/>
      <c r="C44" s="232"/>
      <c r="D44" s="232"/>
      <c r="E44" s="232"/>
    </row>
    <row r="45" spans="1:22" ht="20.100000000000001" customHeight="1" x14ac:dyDescent="0.5">
      <c r="A45" s="232"/>
      <c r="B45" s="232"/>
      <c r="C45" s="232"/>
      <c r="D45" s="232"/>
      <c r="E45" s="232"/>
    </row>
  </sheetData>
  <mergeCells count="15">
    <mergeCell ref="H41:V41"/>
    <mergeCell ref="A44:E44"/>
    <mergeCell ref="A45:E45"/>
    <mergeCell ref="L9:N9"/>
    <mergeCell ref="P9:T9"/>
    <mergeCell ref="A12:E12"/>
    <mergeCell ref="A37:N37"/>
    <mergeCell ref="A38:N38"/>
    <mergeCell ref="A39:N39"/>
    <mergeCell ref="H8:V8"/>
    <mergeCell ref="A3:V3"/>
    <mergeCell ref="A4:V4"/>
    <mergeCell ref="A5:V5"/>
    <mergeCell ref="A6:V6"/>
    <mergeCell ref="H7:V7"/>
  </mergeCells>
  <printOptions horizontalCentered="1"/>
  <pageMargins left="0.78740157480314965" right="0.59055118110236227" top="1.0629921259842521" bottom="1.1811023622047245" header="0.98425196850393704" footer="0.78740157480314965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DF7D1"/>
  </sheetPr>
  <dimension ref="A1:T38"/>
  <sheetViews>
    <sheetView view="pageBreakPreview" zoomScale="115" zoomScaleNormal="110" zoomScaleSheetLayoutView="115" workbookViewId="0">
      <selection activeCell="E1" sqref="E1"/>
    </sheetView>
  </sheetViews>
  <sheetFormatPr defaultColWidth="9.140625" defaultRowHeight="20.100000000000001" customHeight="1" x14ac:dyDescent="0.5"/>
  <cols>
    <col min="1" max="4" width="1.140625" style="62" customWidth="1"/>
    <col min="5" max="5" width="38.28515625" style="62" customWidth="1"/>
    <col min="6" max="6" width="8" style="63" customWidth="1"/>
    <col min="7" max="7" width="0.85546875" style="64" customWidth="1"/>
    <col min="8" max="8" width="14.28515625" style="65" customWidth="1"/>
    <col min="9" max="9" width="0.85546875" style="65" customWidth="1"/>
    <col min="10" max="10" width="14.28515625" style="65" customWidth="1"/>
    <col min="11" max="11" width="0.85546875" style="66" customWidth="1"/>
    <col min="12" max="12" width="14.28515625" style="65" customWidth="1"/>
    <col min="13" max="13" width="0.85546875" style="65" customWidth="1"/>
    <col min="14" max="14" width="14.28515625" style="17" customWidth="1"/>
    <col min="15" max="15" width="0.85546875" style="66" customWidth="1"/>
    <col min="16" max="16" width="16.28515625" style="66" customWidth="1"/>
    <col min="17" max="17" width="0.85546875" style="66" customWidth="1"/>
    <col min="18" max="18" width="14.28515625" style="66" customWidth="1"/>
    <col min="19" max="16384" width="9.140625" style="62"/>
  </cols>
  <sheetData>
    <row r="1" spans="1:20" ht="24" customHeight="1" x14ac:dyDescent="0.5">
      <c r="P1" s="33" t="s">
        <v>96</v>
      </c>
    </row>
    <row r="2" spans="1:20" ht="24" customHeight="1" x14ac:dyDescent="0.5">
      <c r="P2" s="33" t="s">
        <v>97</v>
      </c>
    </row>
    <row r="3" spans="1:20" ht="24" customHeight="1" x14ac:dyDescent="0.5">
      <c r="A3" s="226" t="s">
        <v>92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</row>
    <row r="4" spans="1:20" ht="24" customHeight="1" x14ac:dyDescent="0.5">
      <c r="A4" s="228" t="s">
        <v>100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</row>
    <row r="5" spans="1:20" ht="24" customHeight="1" x14ac:dyDescent="0.5">
      <c r="A5" s="229" t="s">
        <v>119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</row>
    <row r="6" spans="1:20" ht="24" customHeight="1" x14ac:dyDescent="0.5">
      <c r="A6" s="229" t="s">
        <v>177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</row>
    <row r="7" spans="1:20" s="69" customFormat="1" ht="18" customHeight="1" x14ac:dyDescent="0.5">
      <c r="A7" s="68"/>
      <c r="B7" s="68"/>
      <c r="C7" s="68"/>
      <c r="D7" s="68"/>
      <c r="E7" s="68"/>
      <c r="F7" s="68"/>
      <c r="G7" s="68"/>
      <c r="H7" s="230" t="s">
        <v>105</v>
      </c>
      <c r="I7" s="230"/>
      <c r="J7" s="230"/>
      <c r="K7" s="230"/>
      <c r="L7" s="230"/>
      <c r="M7" s="230"/>
      <c r="N7" s="230"/>
      <c r="O7" s="230"/>
      <c r="P7" s="230"/>
      <c r="Q7" s="230"/>
      <c r="R7" s="230"/>
    </row>
    <row r="8" spans="1:20" s="69" customFormat="1" ht="18" customHeight="1" x14ac:dyDescent="0.5">
      <c r="A8" s="70"/>
      <c r="B8" s="70"/>
      <c r="C8" s="70"/>
      <c r="D8" s="70"/>
      <c r="E8" s="70"/>
      <c r="F8" s="71"/>
      <c r="G8" s="71"/>
      <c r="H8" s="225" t="s">
        <v>72</v>
      </c>
      <c r="I8" s="225"/>
      <c r="J8" s="225"/>
      <c r="K8" s="225"/>
      <c r="L8" s="225"/>
      <c r="M8" s="225"/>
      <c r="N8" s="225"/>
      <c r="O8" s="225"/>
      <c r="P8" s="225"/>
      <c r="Q8" s="225"/>
      <c r="R8" s="225"/>
    </row>
    <row r="9" spans="1:20" s="69" customFormat="1" ht="35.25" customHeight="1" x14ac:dyDescent="0.5">
      <c r="A9" s="70"/>
      <c r="B9" s="70"/>
      <c r="C9" s="70"/>
      <c r="D9" s="70"/>
      <c r="E9" s="70"/>
      <c r="F9" s="71"/>
      <c r="G9" s="71"/>
      <c r="H9" s="72"/>
      <c r="I9" s="72"/>
      <c r="J9" s="72"/>
      <c r="K9" s="72"/>
      <c r="L9" s="225" t="s">
        <v>16</v>
      </c>
      <c r="M9" s="225"/>
      <c r="N9" s="225"/>
      <c r="O9" s="72"/>
      <c r="P9" s="104" t="s">
        <v>39</v>
      </c>
      <c r="Q9" s="73"/>
      <c r="R9" s="73"/>
    </row>
    <row r="10" spans="1:20" s="69" customFormat="1" ht="18" customHeight="1" x14ac:dyDescent="0.5">
      <c r="A10" s="70"/>
      <c r="B10" s="70"/>
      <c r="C10" s="70"/>
      <c r="D10" s="70"/>
      <c r="E10" s="70"/>
      <c r="F10" s="71"/>
      <c r="G10" s="71"/>
      <c r="H10" s="74"/>
      <c r="I10" s="74"/>
      <c r="J10" s="74"/>
      <c r="K10" s="74"/>
      <c r="L10" s="74" t="s">
        <v>84</v>
      </c>
      <c r="M10" s="74"/>
      <c r="N10" s="74"/>
      <c r="O10" s="74"/>
      <c r="P10" s="74"/>
      <c r="Q10" s="72"/>
      <c r="R10" s="72"/>
    </row>
    <row r="11" spans="1:20" s="69" customFormat="1" ht="18" customHeight="1" x14ac:dyDescent="0.5">
      <c r="A11" s="70"/>
      <c r="B11" s="70"/>
      <c r="C11" s="70"/>
      <c r="D11" s="70"/>
      <c r="E11" s="70"/>
      <c r="F11" s="62"/>
      <c r="G11" s="71"/>
      <c r="H11" s="75" t="s">
        <v>81</v>
      </c>
      <c r="I11" s="72"/>
      <c r="J11" s="75" t="s">
        <v>82</v>
      </c>
      <c r="K11" s="72"/>
      <c r="L11" s="75" t="s">
        <v>83</v>
      </c>
      <c r="M11" s="72"/>
      <c r="N11" s="75"/>
      <c r="O11" s="72"/>
      <c r="P11" s="72" t="s">
        <v>80</v>
      </c>
      <c r="Q11" s="72"/>
      <c r="R11" s="72" t="s">
        <v>87</v>
      </c>
    </row>
    <row r="12" spans="1:20" s="69" customFormat="1" ht="18" customHeight="1" x14ac:dyDescent="0.5">
      <c r="A12" s="233"/>
      <c r="B12" s="233"/>
      <c r="C12" s="233"/>
      <c r="D12" s="233"/>
      <c r="E12" s="233"/>
      <c r="F12" s="74" t="s">
        <v>0</v>
      </c>
      <c r="G12" s="71"/>
      <c r="H12" s="77" t="s">
        <v>32</v>
      </c>
      <c r="I12" s="72"/>
      <c r="J12" s="77" t="s">
        <v>64</v>
      </c>
      <c r="K12" s="72"/>
      <c r="L12" s="77" t="s">
        <v>65</v>
      </c>
      <c r="M12" s="72"/>
      <c r="N12" s="77" t="s">
        <v>19</v>
      </c>
      <c r="O12" s="72"/>
      <c r="P12" s="77" t="s">
        <v>40</v>
      </c>
      <c r="Q12" s="72"/>
      <c r="R12" s="77" t="s">
        <v>44</v>
      </c>
    </row>
    <row r="13" spans="1:20" s="69" customFormat="1" ht="18" customHeight="1" x14ac:dyDescent="0.5">
      <c r="A13" s="62"/>
      <c r="B13" s="71"/>
      <c r="C13" s="109"/>
      <c r="D13" s="71"/>
      <c r="E13" s="71"/>
      <c r="F13" s="70"/>
      <c r="G13" s="71"/>
      <c r="H13" s="55"/>
      <c r="I13" s="71"/>
      <c r="J13" s="55"/>
      <c r="K13" s="56"/>
      <c r="L13" s="55"/>
      <c r="M13" s="56"/>
      <c r="N13" s="55"/>
      <c r="O13" s="85"/>
      <c r="P13" s="55"/>
      <c r="Q13" s="55"/>
      <c r="R13" s="55"/>
      <c r="S13" s="55"/>
      <c r="T13" s="55"/>
    </row>
    <row r="14" spans="1:20" s="69" customFormat="1" ht="18" customHeight="1" x14ac:dyDescent="0.5">
      <c r="A14" s="71"/>
      <c r="B14" s="71" t="s">
        <v>178</v>
      </c>
      <c r="C14" s="71"/>
      <c r="D14" s="71"/>
      <c r="E14" s="71"/>
      <c r="F14" s="70"/>
      <c r="G14" s="71"/>
      <c r="H14" s="56">
        <v>213307</v>
      </c>
      <c r="I14" s="71"/>
      <c r="J14" s="56">
        <v>302807</v>
      </c>
      <c r="K14" s="56"/>
      <c r="L14" s="56">
        <v>50000</v>
      </c>
      <c r="M14" s="56"/>
      <c r="N14" s="56">
        <v>532160</v>
      </c>
      <c r="O14" s="56"/>
      <c r="P14" s="56">
        <v>732864</v>
      </c>
      <c r="Q14" s="105"/>
      <c r="R14" s="56">
        <v>1831138</v>
      </c>
    </row>
    <row r="15" spans="1:20" s="69" customFormat="1" ht="18" customHeight="1" x14ac:dyDescent="0.5">
      <c r="A15" s="62"/>
      <c r="B15" s="71" t="s">
        <v>123</v>
      </c>
      <c r="C15" s="109"/>
      <c r="D15" s="71"/>
      <c r="E15" s="71"/>
      <c r="F15" s="70"/>
      <c r="G15" s="70"/>
      <c r="H15" s="110">
        <v>0</v>
      </c>
      <c r="I15" s="107"/>
      <c r="J15" s="110">
        <v>0</v>
      </c>
      <c r="K15" s="108"/>
      <c r="L15" s="110">
        <v>0</v>
      </c>
      <c r="M15" s="107"/>
      <c r="N15" s="81">
        <v>-57202</v>
      </c>
      <c r="O15" s="107"/>
      <c r="P15" s="110">
        <v>0</v>
      </c>
      <c r="Q15" s="107"/>
      <c r="R15" s="81">
        <v>-57202</v>
      </c>
    </row>
    <row r="16" spans="1:20" s="69" customFormat="1" ht="18" customHeight="1" thickBot="1" x14ac:dyDescent="0.55000000000000004">
      <c r="A16" s="62"/>
      <c r="B16" s="71" t="s">
        <v>179</v>
      </c>
      <c r="C16" s="109"/>
      <c r="D16" s="71"/>
      <c r="E16" s="71"/>
      <c r="F16" s="70"/>
      <c r="G16" s="71"/>
      <c r="H16" s="84">
        <v>213307</v>
      </c>
      <c r="I16" s="71"/>
      <c r="J16" s="84">
        <v>302807</v>
      </c>
      <c r="K16" s="56"/>
      <c r="L16" s="84">
        <v>50000</v>
      </c>
      <c r="M16" s="56"/>
      <c r="N16" s="84">
        <v>474958</v>
      </c>
      <c r="O16" s="85"/>
      <c r="P16" s="84">
        <v>732864</v>
      </c>
      <c r="Q16" s="105"/>
      <c r="R16" s="84">
        <v>1773936</v>
      </c>
    </row>
    <row r="17" spans="1:20" s="69" customFormat="1" ht="18" customHeight="1" thickTop="1" x14ac:dyDescent="0.5">
      <c r="A17" s="62"/>
      <c r="B17" s="71"/>
      <c r="C17" s="109"/>
      <c r="D17" s="71"/>
      <c r="E17" s="71"/>
      <c r="F17" s="152"/>
      <c r="G17" s="71"/>
      <c r="H17" s="55"/>
      <c r="I17" s="71"/>
      <c r="J17" s="55"/>
      <c r="K17" s="56"/>
      <c r="L17" s="55"/>
      <c r="M17" s="56"/>
      <c r="N17" s="55"/>
      <c r="O17" s="85"/>
      <c r="P17" s="55"/>
      <c r="Q17" s="105"/>
      <c r="R17" s="55"/>
    </row>
    <row r="18" spans="1:20" s="69" customFormat="1" ht="18" customHeight="1" x14ac:dyDescent="0.5">
      <c r="A18" s="62"/>
      <c r="B18" s="71" t="s">
        <v>144</v>
      </c>
      <c r="C18" s="71"/>
      <c r="D18" s="71"/>
      <c r="E18" s="71"/>
      <c r="F18" s="70"/>
      <c r="G18" s="71"/>
      <c r="H18" s="56">
        <v>213307</v>
      </c>
      <c r="I18" s="71"/>
      <c r="J18" s="56">
        <v>302807</v>
      </c>
      <c r="K18" s="56"/>
      <c r="L18" s="56">
        <v>50000</v>
      </c>
      <c r="M18" s="56"/>
      <c r="N18" s="56">
        <v>764604</v>
      </c>
      <c r="O18" s="56"/>
      <c r="P18" s="56">
        <v>526008</v>
      </c>
      <c r="Q18" s="111"/>
      <c r="R18" s="56">
        <v>1856726</v>
      </c>
      <c r="S18" s="56"/>
      <c r="T18" s="56"/>
    </row>
    <row r="19" spans="1:20" s="69" customFormat="1" ht="18" customHeight="1" x14ac:dyDescent="0.5">
      <c r="A19" s="62"/>
      <c r="B19" s="71" t="s">
        <v>125</v>
      </c>
      <c r="C19" s="71"/>
      <c r="D19" s="71"/>
      <c r="E19" s="71"/>
      <c r="F19" s="70">
        <v>16</v>
      </c>
      <c r="G19" s="71"/>
      <c r="H19" s="106">
        <v>0</v>
      </c>
      <c r="I19" s="107"/>
      <c r="J19" s="106">
        <v>0</v>
      </c>
      <c r="K19" s="108"/>
      <c r="L19" s="106">
        <v>0</v>
      </c>
      <c r="M19" s="56"/>
      <c r="N19" s="56">
        <v>-12159</v>
      </c>
      <c r="O19" s="56"/>
      <c r="P19" s="106">
        <v>0</v>
      </c>
      <c r="Q19" s="111"/>
      <c r="R19" s="56">
        <v>-12159</v>
      </c>
      <c r="S19" s="56"/>
      <c r="T19" s="56"/>
    </row>
    <row r="20" spans="1:20" s="69" customFormat="1" ht="18" customHeight="1" x14ac:dyDescent="0.5">
      <c r="A20" s="62"/>
      <c r="B20" s="71" t="s">
        <v>123</v>
      </c>
      <c r="C20" s="109"/>
      <c r="D20" s="71"/>
      <c r="E20" s="71"/>
      <c r="F20" s="70"/>
      <c r="G20" s="70"/>
      <c r="H20" s="110">
        <v>0</v>
      </c>
      <c r="I20" s="107"/>
      <c r="J20" s="110">
        <v>0</v>
      </c>
      <c r="K20" s="108"/>
      <c r="L20" s="110">
        <v>0</v>
      </c>
      <c r="M20" s="107"/>
      <c r="N20" s="81">
        <v>-187511</v>
      </c>
      <c r="O20" s="107"/>
      <c r="P20" s="115">
        <v>206856</v>
      </c>
      <c r="Q20" s="112"/>
      <c r="R20" s="81">
        <v>19345</v>
      </c>
      <c r="S20" s="85"/>
      <c r="T20" s="55"/>
    </row>
    <row r="21" spans="1:20" s="69" customFormat="1" ht="18" customHeight="1" thickBot="1" x14ac:dyDescent="0.55000000000000004">
      <c r="A21" s="62"/>
      <c r="B21" s="71" t="s">
        <v>163</v>
      </c>
      <c r="C21" s="109"/>
      <c r="D21" s="71"/>
      <c r="E21" s="71"/>
      <c r="F21" s="70"/>
      <c r="G21" s="71"/>
      <c r="H21" s="84">
        <v>213307</v>
      </c>
      <c r="I21" s="71"/>
      <c r="J21" s="84">
        <v>302807</v>
      </c>
      <c r="K21" s="56"/>
      <c r="L21" s="84">
        <v>50000</v>
      </c>
      <c r="M21" s="56"/>
      <c r="N21" s="84">
        <v>564934</v>
      </c>
      <c r="O21" s="85"/>
      <c r="P21" s="84">
        <v>732864</v>
      </c>
      <c r="Q21" s="55"/>
      <c r="R21" s="84">
        <v>1863912</v>
      </c>
      <c r="S21" s="55"/>
      <c r="T21" s="55"/>
    </row>
    <row r="22" spans="1:20" ht="20.100000000000001" customHeight="1" thickTop="1" x14ac:dyDescent="0.5">
      <c r="N22" s="65"/>
      <c r="R22" s="66">
        <f>+R16-งบแสดงฐานะการเงิน!L102</f>
        <v>0</v>
      </c>
    </row>
    <row r="25" spans="1:20" ht="20.100000000000001" customHeight="1" x14ac:dyDescent="0.5">
      <c r="K25" s="65"/>
      <c r="N25" s="65"/>
      <c r="O25" s="65"/>
      <c r="P25" s="65"/>
      <c r="Q25" s="65"/>
      <c r="R25" s="65"/>
    </row>
    <row r="28" spans="1:20" ht="6" customHeight="1" x14ac:dyDescent="0.5"/>
    <row r="29" spans="1:20" ht="20.100000000000001" customHeight="1" x14ac:dyDescent="0.5">
      <c r="A29" s="95"/>
    </row>
    <row r="30" spans="1:20" ht="20.100000000000001" customHeight="1" x14ac:dyDescent="0.5">
      <c r="A30" s="228"/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</row>
    <row r="31" spans="1:20" ht="20.100000000000001" customHeight="1" x14ac:dyDescent="0.5">
      <c r="A31" s="229"/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29"/>
    </row>
    <row r="32" spans="1:20" ht="20.100000000000001" customHeight="1" x14ac:dyDescent="0.5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</row>
    <row r="33" spans="1:18" ht="20.100000000000001" customHeight="1" x14ac:dyDescent="0.5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68"/>
    </row>
    <row r="34" spans="1:18" ht="20.100000000000001" customHeight="1" x14ac:dyDescent="0.5">
      <c r="A34" s="98"/>
      <c r="B34" s="98"/>
      <c r="C34" s="98"/>
      <c r="D34" s="98"/>
      <c r="E34" s="98"/>
      <c r="F34" s="88"/>
      <c r="G34" s="88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</row>
    <row r="35" spans="1:18" ht="20.100000000000001" customHeight="1" x14ac:dyDescent="0.5">
      <c r="A35" s="98"/>
      <c r="B35" s="98"/>
      <c r="C35" s="98"/>
      <c r="D35" s="98"/>
      <c r="E35" s="98"/>
      <c r="F35" s="88"/>
      <c r="G35" s="88"/>
      <c r="H35" s="74"/>
      <c r="I35" s="74"/>
      <c r="J35" s="74"/>
      <c r="K35" s="74"/>
      <c r="L35" s="74"/>
      <c r="M35" s="74"/>
      <c r="N35" s="74"/>
      <c r="O35" s="62"/>
      <c r="P35" s="62"/>
      <c r="Q35" s="99"/>
      <c r="R35" s="62"/>
    </row>
    <row r="36" spans="1:18" ht="20.100000000000001" customHeight="1" x14ac:dyDescent="0.5">
      <c r="A36" s="98"/>
      <c r="B36" s="98"/>
      <c r="C36" s="98"/>
      <c r="D36" s="98"/>
      <c r="E36" s="98"/>
      <c r="F36" s="69"/>
      <c r="G36" s="88"/>
      <c r="H36" s="100"/>
      <c r="I36" s="99"/>
      <c r="J36" s="100"/>
      <c r="K36" s="99"/>
      <c r="L36" s="100"/>
      <c r="M36" s="99"/>
      <c r="N36" s="100"/>
      <c r="O36" s="101"/>
      <c r="P36" s="99"/>
      <c r="Q36" s="102"/>
      <c r="R36" s="103"/>
    </row>
    <row r="37" spans="1:18" ht="20.100000000000001" customHeight="1" x14ac:dyDescent="0.5">
      <c r="A37" s="232"/>
      <c r="B37" s="232"/>
      <c r="C37" s="232"/>
      <c r="D37" s="232"/>
      <c r="E37" s="232"/>
    </row>
    <row r="38" spans="1:18" ht="20.100000000000001" customHeight="1" x14ac:dyDescent="0.5">
      <c r="A38" s="232"/>
      <c r="B38" s="232"/>
      <c r="C38" s="232"/>
      <c r="D38" s="232"/>
      <c r="E38" s="232"/>
    </row>
  </sheetData>
  <mergeCells count="14">
    <mergeCell ref="A37:E37"/>
    <mergeCell ref="A38:E38"/>
    <mergeCell ref="L9:N9"/>
    <mergeCell ref="A12:E12"/>
    <mergeCell ref="A30:N30"/>
    <mergeCell ref="A31:N31"/>
    <mergeCell ref="A32:N32"/>
    <mergeCell ref="H34:R34"/>
    <mergeCell ref="H8:R8"/>
    <mergeCell ref="A3:R3"/>
    <mergeCell ref="A4:R4"/>
    <mergeCell ref="A5:R5"/>
    <mergeCell ref="A6:R6"/>
    <mergeCell ref="H7:R7"/>
  </mergeCells>
  <printOptions horizontalCentered="1"/>
  <pageMargins left="0.78740157480314965" right="0.59055118110236227" top="1.0629921259842521" bottom="1.1811023622047245" header="0.98425196850393704" footer="0.78740157480314965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DF7D1"/>
  </sheetPr>
  <dimension ref="A1:N88"/>
  <sheetViews>
    <sheetView view="pageBreakPreview" topLeftCell="D1" zoomScale="130" zoomScaleNormal="120" zoomScaleSheetLayoutView="130" workbookViewId="0">
      <selection activeCell="E1" sqref="E1"/>
    </sheetView>
  </sheetViews>
  <sheetFormatPr defaultColWidth="9.140625" defaultRowHeight="20.100000000000001" customHeight="1" x14ac:dyDescent="0.5"/>
  <cols>
    <col min="1" max="4" width="1.7109375" style="2" customWidth="1"/>
    <col min="5" max="5" width="32.85546875" style="2" customWidth="1"/>
    <col min="6" max="6" width="6.7109375" style="3" customWidth="1"/>
    <col min="7" max="7" width="0.7109375" style="4" customWidth="1"/>
    <col min="8" max="8" width="10.85546875" style="4" customWidth="1"/>
    <col min="9" max="9" width="0.7109375" style="4" customWidth="1"/>
    <col min="10" max="10" width="10.85546875" style="4" customWidth="1"/>
    <col min="11" max="11" width="0.7109375" style="4" customWidth="1"/>
    <col min="12" max="12" width="10.85546875" style="4" customWidth="1"/>
    <col min="13" max="13" width="0.7109375" style="4" customWidth="1"/>
    <col min="14" max="14" width="11.5703125" style="2" customWidth="1"/>
    <col min="15" max="16384" width="9.140625" style="2"/>
  </cols>
  <sheetData>
    <row r="1" spans="1:14" ht="21.95" customHeight="1" x14ac:dyDescent="0.5">
      <c r="A1" s="125"/>
      <c r="B1" s="6"/>
      <c r="D1" s="6"/>
      <c r="F1" s="9"/>
      <c r="G1" s="10"/>
      <c r="H1" s="10"/>
      <c r="I1" s="10"/>
      <c r="J1" s="10"/>
      <c r="K1" s="10"/>
      <c r="L1" s="23"/>
      <c r="M1" s="24"/>
      <c r="N1" s="33" t="s">
        <v>96</v>
      </c>
    </row>
    <row r="2" spans="1:14" ht="21.95" customHeight="1" x14ac:dyDescent="0.5">
      <c r="A2" s="125"/>
      <c r="B2" s="6"/>
      <c r="D2" s="6"/>
      <c r="F2" s="9"/>
      <c r="G2" s="10"/>
      <c r="H2" s="10"/>
      <c r="I2" s="10"/>
      <c r="J2" s="10"/>
      <c r="K2" s="10"/>
      <c r="L2" s="23"/>
      <c r="M2" s="24"/>
      <c r="N2" s="49" t="s">
        <v>97</v>
      </c>
    </row>
    <row r="3" spans="1:14" ht="21.95" customHeight="1" x14ac:dyDescent="0.5">
      <c r="A3" s="222" t="s">
        <v>164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</row>
    <row r="4" spans="1:14" ht="21.95" customHeight="1" x14ac:dyDescent="0.5">
      <c r="A4" s="224" t="s">
        <v>77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</row>
    <row r="5" spans="1:14" ht="21.95" customHeight="1" x14ac:dyDescent="0.5">
      <c r="A5" s="224" t="s">
        <v>93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</row>
    <row r="6" spans="1:14" ht="21.95" customHeight="1" x14ac:dyDescent="0.5">
      <c r="A6" s="224" t="s">
        <v>177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</row>
    <row r="7" spans="1:14" ht="15" customHeight="1" x14ac:dyDescent="0.5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</row>
    <row r="8" spans="1:14" ht="18.95" customHeight="1" x14ac:dyDescent="0.5">
      <c r="A8" s="123"/>
      <c r="B8" s="123"/>
      <c r="C8" s="123"/>
      <c r="D8" s="123"/>
      <c r="E8" s="123"/>
      <c r="F8" s="123"/>
      <c r="G8" s="123"/>
      <c r="H8" s="219" t="s">
        <v>105</v>
      </c>
      <c r="I8" s="219"/>
      <c r="J8" s="219"/>
      <c r="K8" s="219"/>
      <c r="L8" s="219"/>
      <c r="M8" s="219"/>
      <c r="N8" s="219"/>
    </row>
    <row r="9" spans="1:14" ht="18.95" customHeight="1" x14ac:dyDescent="0.5">
      <c r="A9" s="6" t="s">
        <v>22</v>
      </c>
      <c r="B9" s="6"/>
      <c r="D9" s="6"/>
      <c r="F9" s="7"/>
      <c r="H9" s="220" t="s">
        <v>71</v>
      </c>
      <c r="I9" s="220"/>
      <c r="J9" s="220"/>
      <c r="K9" s="3"/>
      <c r="L9" s="220" t="s">
        <v>72</v>
      </c>
      <c r="M9" s="220"/>
      <c r="N9" s="220"/>
    </row>
    <row r="10" spans="1:14" ht="18.95" customHeight="1" x14ac:dyDescent="0.5">
      <c r="A10" s="6"/>
      <c r="B10" s="6"/>
      <c r="D10" s="6"/>
      <c r="F10" s="9" t="s">
        <v>0</v>
      </c>
      <c r="H10" s="25" t="s">
        <v>176</v>
      </c>
      <c r="I10" s="9"/>
      <c r="J10" s="25" t="s">
        <v>142</v>
      </c>
      <c r="K10" s="9"/>
      <c r="L10" s="25" t="s">
        <v>176</v>
      </c>
      <c r="M10" s="9"/>
      <c r="N10" s="25" t="s">
        <v>142</v>
      </c>
    </row>
    <row r="11" spans="1:14" ht="18.95" customHeight="1" x14ac:dyDescent="0.5">
      <c r="A11" s="127" t="s">
        <v>90</v>
      </c>
      <c r="D11" s="6"/>
      <c r="F11" s="7"/>
      <c r="H11" s="128"/>
      <c r="I11" s="7"/>
      <c r="J11" s="128"/>
      <c r="K11" s="7"/>
      <c r="L11" s="128"/>
      <c r="M11" s="7"/>
      <c r="N11" s="128"/>
    </row>
    <row r="12" spans="1:14" ht="18.95" customHeight="1" x14ac:dyDescent="0.5">
      <c r="A12" s="8"/>
      <c r="B12" s="6" t="s">
        <v>121</v>
      </c>
      <c r="D12" s="6"/>
      <c r="F12" s="8"/>
      <c r="G12" s="8"/>
      <c r="H12" s="10">
        <f>+งบกำไรขาดทุนเบ็ดเสร็จ!H69</f>
        <v>-61710</v>
      </c>
      <c r="I12" s="10"/>
      <c r="J12" s="10">
        <v>-250561</v>
      </c>
      <c r="K12" s="10"/>
      <c r="L12" s="10">
        <f>+งบกำไรขาดทุนเบ็ดเสร็จ!L69</f>
        <v>-66537</v>
      </c>
      <c r="M12" s="10"/>
      <c r="N12" s="10">
        <v>-236481</v>
      </c>
    </row>
    <row r="13" spans="1:14" ht="18.95" customHeight="1" x14ac:dyDescent="0.5">
      <c r="B13" s="6" t="s">
        <v>135</v>
      </c>
      <c r="D13" s="6"/>
      <c r="F13" s="9"/>
      <c r="H13" s="10"/>
      <c r="I13" s="10"/>
      <c r="J13" s="10"/>
      <c r="K13" s="10"/>
      <c r="L13" s="10"/>
      <c r="M13" s="10"/>
      <c r="N13" s="10"/>
    </row>
    <row r="14" spans="1:14" ht="18.95" customHeight="1" x14ac:dyDescent="0.5">
      <c r="B14" s="6"/>
      <c r="C14" s="2" t="s">
        <v>136</v>
      </c>
      <c r="D14" s="6"/>
      <c r="F14" s="9"/>
      <c r="H14" s="10"/>
      <c r="I14" s="10"/>
      <c r="J14" s="10"/>
      <c r="K14" s="10"/>
      <c r="L14" s="10"/>
      <c r="M14" s="10"/>
      <c r="N14" s="10"/>
    </row>
    <row r="15" spans="1:14" ht="18.95" customHeight="1" x14ac:dyDescent="0.5">
      <c r="B15" s="6"/>
      <c r="C15" s="6" t="s">
        <v>165</v>
      </c>
      <c r="D15" s="6"/>
      <c r="F15" s="9"/>
      <c r="H15" s="2"/>
      <c r="I15" s="2"/>
      <c r="J15" s="2"/>
      <c r="K15" s="2"/>
      <c r="L15" s="2"/>
      <c r="M15" s="2"/>
    </row>
    <row r="16" spans="1:14" ht="18.95" customHeight="1" x14ac:dyDescent="0.5">
      <c r="B16" s="6"/>
      <c r="C16" s="6"/>
      <c r="D16" s="6" t="s">
        <v>166</v>
      </c>
      <c r="F16" s="9"/>
      <c r="H16" s="28">
        <v>-17061</v>
      </c>
      <c r="I16" s="126"/>
      <c r="J16" s="126">
        <v>1538</v>
      </c>
      <c r="K16" s="126"/>
      <c r="L16" s="28">
        <v>-17061</v>
      </c>
      <c r="M16" s="126"/>
      <c r="N16" s="126">
        <v>1538</v>
      </c>
    </row>
    <row r="17" spans="1:14" ht="18.95" customHeight="1" x14ac:dyDescent="0.5">
      <c r="C17" s="6" t="s">
        <v>51</v>
      </c>
      <c r="D17" s="6"/>
      <c r="F17" s="9"/>
      <c r="H17" s="126">
        <v>128442</v>
      </c>
      <c r="I17" s="126"/>
      <c r="J17" s="126">
        <v>131434</v>
      </c>
      <c r="K17" s="126"/>
      <c r="L17" s="126">
        <v>129482</v>
      </c>
      <c r="M17" s="126"/>
      <c r="N17" s="126">
        <v>131771</v>
      </c>
    </row>
    <row r="18" spans="1:14" ht="18.95" customHeight="1" x14ac:dyDescent="0.5">
      <c r="A18" s="1"/>
      <c r="C18" s="2" t="s">
        <v>190</v>
      </c>
      <c r="D18" s="6"/>
      <c r="F18" s="9"/>
      <c r="H18" s="126">
        <v>83</v>
      </c>
      <c r="I18" s="10"/>
      <c r="J18" s="54">
        <v>0</v>
      </c>
      <c r="K18" s="10"/>
      <c r="L18" s="53">
        <v>83</v>
      </c>
      <c r="M18" s="10"/>
      <c r="N18" s="54">
        <v>0</v>
      </c>
    </row>
    <row r="19" spans="1:14" ht="18.95" customHeight="1" x14ac:dyDescent="0.5">
      <c r="C19" s="6" t="s">
        <v>180</v>
      </c>
      <c r="D19" s="6"/>
      <c r="F19" s="9"/>
      <c r="H19" s="126"/>
      <c r="I19" s="126"/>
      <c r="J19" s="126"/>
      <c r="K19" s="126"/>
      <c r="L19" s="126"/>
      <c r="M19" s="126"/>
      <c r="N19" s="126"/>
    </row>
    <row r="20" spans="1:14" ht="18.95" customHeight="1" x14ac:dyDescent="0.5">
      <c r="A20" s="1"/>
      <c r="D20" s="6" t="s">
        <v>153</v>
      </c>
      <c r="F20" s="9"/>
      <c r="H20" s="126">
        <v>194</v>
      </c>
      <c r="I20" s="10"/>
      <c r="J20" s="126">
        <v>522</v>
      </c>
      <c r="K20" s="10"/>
      <c r="L20" s="126">
        <v>194</v>
      </c>
      <c r="M20" s="10"/>
      <c r="N20" s="126">
        <v>520</v>
      </c>
    </row>
    <row r="21" spans="1:14" ht="18.95" customHeight="1" x14ac:dyDescent="0.5">
      <c r="A21" s="8"/>
      <c r="C21" s="6" t="s">
        <v>185</v>
      </c>
      <c r="D21" s="6"/>
      <c r="F21" s="9"/>
      <c r="H21" s="10"/>
      <c r="I21" s="10"/>
      <c r="J21" s="10"/>
      <c r="K21" s="10"/>
      <c r="L21" s="10"/>
      <c r="M21" s="10"/>
      <c r="N21" s="10"/>
    </row>
    <row r="22" spans="1:14" ht="18.95" customHeight="1" x14ac:dyDescent="0.5">
      <c r="D22" s="6" t="s">
        <v>52</v>
      </c>
      <c r="F22" s="9"/>
      <c r="H22" s="126">
        <v>35649</v>
      </c>
      <c r="I22" s="10"/>
      <c r="J22" s="126">
        <v>4984</v>
      </c>
      <c r="K22" s="126"/>
      <c r="L22" s="126">
        <v>35649</v>
      </c>
      <c r="M22" s="126"/>
      <c r="N22" s="126">
        <v>4984</v>
      </c>
    </row>
    <row r="23" spans="1:14" ht="18.95" customHeight="1" x14ac:dyDescent="0.5">
      <c r="C23" s="6" t="s">
        <v>186</v>
      </c>
      <c r="D23" s="6"/>
      <c r="F23" s="9"/>
      <c r="H23" s="10">
        <v>-4017</v>
      </c>
      <c r="I23" s="10"/>
      <c r="J23" s="10">
        <v>-1314</v>
      </c>
      <c r="K23" s="10"/>
      <c r="L23" s="10">
        <v>-4017</v>
      </c>
      <c r="M23" s="10"/>
      <c r="N23" s="10">
        <v>-1314</v>
      </c>
    </row>
    <row r="24" spans="1:14" ht="18.95" customHeight="1" x14ac:dyDescent="0.5">
      <c r="C24" s="6" t="s">
        <v>55</v>
      </c>
      <c r="D24" s="6"/>
      <c r="F24" s="9"/>
      <c r="H24" s="126">
        <v>9903</v>
      </c>
      <c r="I24" s="126"/>
      <c r="J24" s="126">
        <v>13084</v>
      </c>
      <c r="K24" s="126"/>
      <c r="L24" s="126">
        <v>9903</v>
      </c>
      <c r="M24" s="126"/>
      <c r="N24" s="126">
        <v>13084</v>
      </c>
    </row>
    <row r="25" spans="1:14" ht="18.95" customHeight="1" x14ac:dyDescent="0.5">
      <c r="C25" s="6" t="s">
        <v>155</v>
      </c>
      <c r="D25" s="6"/>
      <c r="F25" s="9"/>
      <c r="H25" s="54">
        <v>0</v>
      </c>
      <c r="I25" s="54"/>
      <c r="J25" s="54">
        <v>0</v>
      </c>
      <c r="K25" s="126"/>
      <c r="L25" s="34">
        <v>0</v>
      </c>
      <c r="M25" s="126"/>
      <c r="N25" s="10">
        <v>-9655</v>
      </c>
    </row>
    <row r="26" spans="1:14" ht="18.95" customHeight="1" x14ac:dyDescent="0.5">
      <c r="C26" s="6" t="s">
        <v>57</v>
      </c>
      <c r="D26" s="6"/>
      <c r="F26" s="9"/>
      <c r="H26" s="10">
        <v>-102</v>
      </c>
      <c r="I26" s="10"/>
      <c r="J26" s="10">
        <v>-125</v>
      </c>
      <c r="K26" s="10"/>
      <c r="L26" s="10">
        <v>-143</v>
      </c>
      <c r="M26" s="10"/>
      <c r="N26" s="10">
        <v>-169</v>
      </c>
    </row>
    <row r="27" spans="1:14" ht="18.95" customHeight="1" x14ac:dyDescent="0.5">
      <c r="C27" s="6" t="s">
        <v>35</v>
      </c>
      <c r="D27" s="6"/>
      <c r="F27" s="9"/>
      <c r="H27" s="126">
        <f>+งบกำไรขาดทุนเบ็ดเสร็จ!H68</f>
        <v>16424</v>
      </c>
      <c r="I27" s="126"/>
      <c r="J27" s="126">
        <v>17326</v>
      </c>
      <c r="K27" s="126"/>
      <c r="L27" s="126">
        <f>+งบกำไรขาดทุนเบ็ดเสร็จ!L68</f>
        <v>16424</v>
      </c>
      <c r="M27" s="126"/>
      <c r="N27" s="126">
        <v>17326</v>
      </c>
    </row>
    <row r="28" spans="1:14" ht="18.95" customHeight="1" x14ac:dyDescent="0.5">
      <c r="A28" s="8"/>
      <c r="B28" s="6" t="s">
        <v>106</v>
      </c>
      <c r="D28" s="6"/>
      <c r="F28" s="9"/>
      <c r="H28" s="10"/>
      <c r="I28" s="10"/>
      <c r="J28" s="10"/>
      <c r="K28" s="10"/>
      <c r="L28" s="10"/>
      <c r="M28" s="10"/>
      <c r="N28" s="10"/>
    </row>
    <row r="29" spans="1:14" ht="18.95" customHeight="1" x14ac:dyDescent="0.5">
      <c r="C29" s="6" t="s">
        <v>48</v>
      </c>
      <c r="D29" s="18"/>
      <c r="F29" s="9"/>
      <c r="H29" s="126">
        <v>47754</v>
      </c>
      <c r="I29" s="126"/>
      <c r="J29" s="126">
        <v>151696</v>
      </c>
      <c r="K29" s="126"/>
      <c r="L29" s="126">
        <v>47073</v>
      </c>
      <c r="M29" s="126"/>
      <c r="N29" s="126">
        <v>152003</v>
      </c>
    </row>
    <row r="30" spans="1:14" ht="18.95" customHeight="1" x14ac:dyDescent="0.5">
      <c r="C30" s="6" t="s">
        <v>66</v>
      </c>
      <c r="D30" s="18"/>
      <c r="F30" s="9"/>
      <c r="H30" s="10">
        <v>-18327</v>
      </c>
      <c r="I30" s="10"/>
      <c r="J30" s="10">
        <v>-35072</v>
      </c>
      <c r="K30" s="10"/>
      <c r="L30" s="10">
        <v>-15620</v>
      </c>
      <c r="M30" s="10"/>
      <c r="N30" s="10">
        <v>-35234</v>
      </c>
    </row>
    <row r="31" spans="1:14" ht="18.95" customHeight="1" x14ac:dyDescent="0.5">
      <c r="A31" s="8"/>
      <c r="C31" s="6" t="s">
        <v>58</v>
      </c>
      <c r="D31" s="18"/>
      <c r="F31" s="9"/>
      <c r="H31" s="126">
        <v>4724</v>
      </c>
      <c r="I31" s="126"/>
      <c r="J31" s="10">
        <v>-8461</v>
      </c>
      <c r="K31" s="126"/>
      <c r="L31" s="126">
        <v>4724</v>
      </c>
      <c r="M31" s="126"/>
      <c r="N31" s="10">
        <v>-8461</v>
      </c>
    </row>
    <row r="32" spans="1:14" ht="18.95" customHeight="1" x14ac:dyDescent="0.5">
      <c r="C32" s="6" t="s">
        <v>3</v>
      </c>
      <c r="D32" s="18"/>
      <c r="F32" s="9"/>
      <c r="H32" s="10">
        <v>-3017</v>
      </c>
      <c r="I32" s="10"/>
      <c r="J32" s="10">
        <v>-1424</v>
      </c>
      <c r="K32" s="10"/>
      <c r="L32" s="28">
        <v>-3162</v>
      </c>
      <c r="M32" s="10"/>
      <c r="N32" s="126">
        <v>28</v>
      </c>
    </row>
    <row r="33" spans="1:14" ht="18.95" customHeight="1" x14ac:dyDescent="0.5">
      <c r="C33" s="6" t="s">
        <v>37</v>
      </c>
      <c r="D33" s="18"/>
      <c r="F33" s="9"/>
      <c r="H33" s="28">
        <v>-346</v>
      </c>
      <c r="I33" s="10"/>
      <c r="J33" s="126">
        <v>266</v>
      </c>
      <c r="K33" s="10"/>
      <c r="L33" s="126">
        <v>380</v>
      </c>
      <c r="M33" s="10"/>
      <c r="N33" s="10">
        <v>-211</v>
      </c>
    </row>
    <row r="34" spans="1:14" ht="18.95" customHeight="1" x14ac:dyDescent="0.5">
      <c r="B34" s="6" t="s">
        <v>107</v>
      </c>
      <c r="D34" s="18"/>
      <c r="F34" s="9"/>
      <c r="H34" s="10"/>
      <c r="I34" s="10"/>
      <c r="J34" s="126"/>
      <c r="K34" s="10"/>
      <c r="L34" s="126"/>
      <c r="M34" s="10"/>
      <c r="N34" s="10"/>
    </row>
    <row r="35" spans="1:14" ht="18.95" customHeight="1" x14ac:dyDescent="0.5">
      <c r="A35" s="1"/>
      <c r="C35" s="6" t="s">
        <v>49</v>
      </c>
      <c r="D35" s="18"/>
      <c r="F35" s="9"/>
      <c r="H35" s="126">
        <v>36686</v>
      </c>
      <c r="I35" s="10"/>
      <c r="J35" s="10">
        <v>-133797</v>
      </c>
      <c r="K35" s="10"/>
      <c r="L35" s="126">
        <v>37250</v>
      </c>
      <c r="M35" s="10"/>
      <c r="N35" s="10">
        <v>-124560</v>
      </c>
    </row>
    <row r="36" spans="1:14" ht="18.95" customHeight="1" x14ac:dyDescent="0.5">
      <c r="C36" s="6" t="s">
        <v>8</v>
      </c>
      <c r="D36" s="18"/>
      <c r="F36" s="9"/>
      <c r="H36" s="126">
        <v>395</v>
      </c>
      <c r="I36" s="10"/>
      <c r="J36" s="10">
        <v>-4935</v>
      </c>
      <c r="K36" s="10"/>
      <c r="L36" s="126">
        <v>268</v>
      </c>
      <c r="M36" s="10"/>
      <c r="N36" s="10">
        <v>-6068</v>
      </c>
    </row>
    <row r="37" spans="1:14" ht="18.95" customHeight="1" x14ac:dyDescent="0.5">
      <c r="C37" s="6" t="s">
        <v>56</v>
      </c>
      <c r="D37" s="18"/>
      <c r="F37" s="9"/>
      <c r="H37" s="11">
        <v>-725</v>
      </c>
      <c r="I37" s="10"/>
      <c r="J37" s="10">
        <v>-38719</v>
      </c>
      <c r="K37" s="10"/>
      <c r="L37" s="11">
        <v>-725</v>
      </c>
      <c r="M37" s="10"/>
      <c r="N37" s="10">
        <v>-38719</v>
      </c>
    </row>
    <row r="38" spans="1:14" ht="18.95" customHeight="1" x14ac:dyDescent="0.5">
      <c r="D38" s="6"/>
      <c r="E38" s="8" t="s">
        <v>132</v>
      </c>
      <c r="F38" s="9"/>
      <c r="H38" s="61">
        <v>174949</v>
      </c>
      <c r="I38" s="10"/>
      <c r="J38" s="129">
        <v>-153558</v>
      </c>
      <c r="K38" s="10"/>
      <c r="L38" s="61">
        <v>174165</v>
      </c>
      <c r="M38" s="10"/>
      <c r="N38" s="129">
        <v>-139618</v>
      </c>
    </row>
    <row r="39" spans="1:14" ht="1.5" customHeight="1" x14ac:dyDescent="0.5">
      <c r="D39" s="6"/>
      <c r="E39" s="8"/>
      <c r="F39" s="9"/>
      <c r="H39" s="12"/>
      <c r="I39" s="10"/>
      <c r="J39" s="30"/>
      <c r="K39" s="10"/>
      <c r="L39" s="12"/>
      <c r="M39" s="10"/>
      <c r="N39" s="30"/>
    </row>
    <row r="40" spans="1:14" ht="24.95" customHeight="1" x14ac:dyDescent="0.5">
      <c r="A40" s="124"/>
      <c r="B40" s="6"/>
      <c r="C40" s="18"/>
      <c r="D40" s="18"/>
      <c r="E40" s="18"/>
      <c r="F40" s="9"/>
      <c r="H40" s="10"/>
      <c r="I40" s="10"/>
      <c r="J40" s="10"/>
      <c r="K40" s="10"/>
      <c r="L40" s="10"/>
      <c r="M40" s="10"/>
      <c r="N40" s="10"/>
    </row>
    <row r="41" spans="1:14" ht="21.95" customHeight="1" x14ac:dyDescent="0.5">
      <c r="A41" s="125"/>
      <c r="B41" s="6"/>
      <c r="D41" s="6"/>
      <c r="F41" s="9"/>
      <c r="G41" s="10"/>
      <c r="H41" s="10"/>
      <c r="I41" s="10"/>
      <c r="J41" s="10"/>
      <c r="K41" s="10"/>
      <c r="L41" s="23"/>
      <c r="M41" s="24"/>
      <c r="N41" s="33" t="s">
        <v>96</v>
      </c>
    </row>
    <row r="42" spans="1:14" ht="21.95" customHeight="1" x14ac:dyDescent="0.5">
      <c r="A42" s="125"/>
      <c r="B42" s="6"/>
      <c r="D42" s="6"/>
      <c r="F42" s="9"/>
      <c r="G42" s="10"/>
      <c r="H42" s="10"/>
      <c r="I42" s="10"/>
      <c r="J42" s="10"/>
      <c r="K42" s="10"/>
      <c r="L42" s="23"/>
      <c r="M42" s="24"/>
      <c r="N42" s="49" t="s">
        <v>97</v>
      </c>
    </row>
    <row r="43" spans="1:14" ht="21.95" customHeight="1" x14ac:dyDescent="0.5">
      <c r="A43" s="222" t="s">
        <v>126</v>
      </c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</row>
    <row r="44" spans="1:14" ht="21.95" customHeight="1" x14ac:dyDescent="0.5">
      <c r="A44" s="224" t="s">
        <v>77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4"/>
    </row>
    <row r="45" spans="1:14" ht="21.95" customHeight="1" x14ac:dyDescent="0.5">
      <c r="A45" s="224" t="s">
        <v>94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</row>
    <row r="46" spans="1:14" ht="21.95" customHeight="1" x14ac:dyDescent="0.5">
      <c r="A46" s="224" t="s">
        <v>177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</row>
    <row r="47" spans="1:14" ht="12" customHeight="1" x14ac:dyDescent="0.5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</row>
    <row r="48" spans="1:14" s="131" customFormat="1" ht="18" customHeight="1" x14ac:dyDescent="0.5">
      <c r="A48" s="130"/>
      <c r="B48" s="130"/>
      <c r="C48" s="130"/>
      <c r="D48" s="130"/>
      <c r="E48" s="130"/>
      <c r="F48" s="130"/>
      <c r="G48" s="130"/>
      <c r="H48" s="235" t="s">
        <v>105</v>
      </c>
      <c r="I48" s="235"/>
      <c r="J48" s="235"/>
      <c r="K48" s="235"/>
      <c r="L48" s="235"/>
      <c r="M48" s="235"/>
      <c r="N48" s="235"/>
    </row>
    <row r="49" spans="1:14" s="131" customFormat="1" ht="18" customHeight="1" x14ac:dyDescent="0.5">
      <c r="A49" s="132" t="s">
        <v>22</v>
      </c>
      <c r="B49" s="132"/>
      <c r="D49" s="132"/>
      <c r="F49" s="133"/>
      <c r="G49" s="134"/>
      <c r="H49" s="234" t="s">
        <v>71</v>
      </c>
      <c r="I49" s="234"/>
      <c r="J49" s="234"/>
      <c r="K49" s="135"/>
      <c r="L49" s="234" t="s">
        <v>72</v>
      </c>
      <c r="M49" s="234"/>
      <c r="N49" s="234"/>
    </row>
    <row r="50" spans="1:14" s="131" customFormat="1" ht="18" customHeight="1" x14ac:dyDescent="0.5">
      <c r="A50" s="132"/>
      <c r="B50" s="132"/>
      <c r="D50" s="132"/>
      <c r="F50" s="136" t="s">
        <v>0</v>
      </c>
      <c r="G50" s="134"/>
      <c r="H50" s="137" t="s">
        <v>176</v>
      </c>
      <c r="I50" s="136"/>
      <c r="J50" s="137" t="s">
        <v>142</v>
      </c>
      <c r="K50" s="136"/>
      <c r="L50" s="137" t="s">
        <v>176</v>
      </c>
      <c r="M50" s="136"/>
      <c r="N50" s="137" t="s">
        <v>142</v>
      </c>
    </row>
    <row r="51" spans="1:14" s="131" customFormat="1" ht="18" customHeight="1" x14ac:dyDescent="0.5">
      <c r="A51" s="138" t="s">
        <v>95</v>
      </c>
      <c r="D51" s="132"/>
      <c r="F51" s="136"/>
      <c r="G51" s="134"/>
      <c r="H51" s="134"/>
      <c r="I51" s="134"/>
      <c r="J51" s="134"/>
      <c r="K51" s="134"/>
      <c r="L51" s="134"/>
      <c r="M51" s="134"/>
      <c r="N51" s="134"/>
    </row>
    <row r="52" spans="1:14" s="131" customFormat="1" ht="18" customHeight="1" x14ac:dyDescent="0.5">
      <c r="A52" s="139"/>
      <c r="B52" s="131" t="s">
        <v>151</v>
      </c>
      <c r="D52" s="132"/>
      <c r="F52" s="136">
        <v>5</v>
      </c>
      <c r="G52" s="134"/>
      <c r="H52" s="54">
        <v>0</v>
      </c>
      <c r="I52" s="134"/>
      <c r="J52" s="54">
        <v>0</v>
      </c>
      <c r="K52" s="54"/>
      <c r="L52" s="54">
        <v>0</v>
      </c>
      <c r="M52" s="54"/>
      <c r="N52" s="53">
        <v>6500</v>
      </c>
    </row>
    <row r="53" spans="1:14" s="131" customFormat="1" ht="18" customHeight="1" x14ac:dyDescent="0.5">
      <c r="B53" s="132" t="s">
        <v>146</v>
      </c>
      <c r="D53" s="132"/>
      <c r="F53" s="136"/>
      <c r="G53" s="134"/>
      <c r="H53" s="120">
        <v>24</v>
      </c>
      <c r="I53" s="141"/>
      <c r="J53" s="120">
        <v>1036</v>
      </c>
      <c r="K53" s="141"/>
      <c r="L53" s="120">
        <v>24</v>
      </c>
      <c r="M53" s="141"/>
      <c r="N53" s="142">
        <v>1036</v>
      </c>
    </row>
    <row r="54" spans="1:14" s="131" customFormat="1" ht="18" customHeight="1" x14ac:dyDescent="0.5">
      <c r="B54" s="132" t="s">
        <v>145</v>
      </c>
      <c r="D54" s="132"/>
      <c r="F54" s="136"/>
      <c r="G54" s="134"/>
      <c r="H54" s="140">
        <v>-70981</v>
      </c>
      <c r="I54" s="134"/>
      <c r="J54" s="140">
        <v>-191074</v>
      </c>
      <c r="K54" s="134"/>
      <c r="L54" s="140">
        <v>-70981</v>
      </c>
      <c r="M54" s="134"/>
      <c r="N54" s="140">
        <v>-191074</v>
      </c>
    </row>
    <row r="55" spans="1:14" s="131" customFormat="1" ht="18" customHeight="1" x14ac:dyDescent="0.5">
      <c r="B55" s="132" t="s">
        <v>154</v>
      </c>
      <c r="D55" s="132"/>
      <c r="F55" s="136"/>
      <c r="G55" s="134"/>
      <c r="H55" s="140">
        <v>-1636</v>
      </c>
      <c r="I55" s="134"/>
      <c r="J55" s="140">
        <v>-1863</v>
      </c>
      <c r="K55" s="134"/>
      <c r="L55" s="140">
        <v>-1636</v>
      </c>
      <c r="M55" s="134"/>
      <c r="N55" s="140">
        <v>-7463</v>
      </c>
    </row>
    <row r="56" spans="1:14" s="131" customFormat="1" ht="18" customHeight="1" x14ac:dyDescent="0.5">
      <c r="B56" s="132" t="s">
        <v>162</v>
      </c>
      <c r="D56" s="132"/>
      <c r="F56" s="136"/>
      <c r="G56" s="134"/>
      <c r="H56" s="54">
        <v>0</v>
      </c>
      <c r="I56" s="134"/>
      <c r="J56" s="54">
        <v>0</v>
      </c>
      <c r="K56" s="134"/>
      <c r="L56" s="54">
        <v>0</v>
      </c>
      <c r="M56" s="134"/>
      <c r="N56" s="120">
        <v>9655</v>
      </c>
    </row>
    <row r="57" spans="1:14" s="131" customFormat="1" ht="18" customHeight="1" x14ac:dyDescent="0.5">
      <c r="B57" s="132" t="s">
        <v>189</v>
      </c>
      <c r="D57" s="132"/>
      <c r="F57" s="136"/>
      <c r="G57" s="134"/>
      <c r="H57" s="143">
        <v>102</v>
      </c>
      <c r="I57" s="134"/>
      <c r="J57" s="143">
        <v>125</v>
      </c>
      <c r="K57" s="134"/>
      <c r="L57" s="143">
        <v>145</v>
      </c>
      <c r="M57" s="134"/>
      <c r="N57" s="143">
        <v>170</v>
      </c>
    </row>
    <row r="58" spans="1:14" s="131" customFormat="1" ht="18" customHeight="1" x14ac:dyDescent="0.5">
      <c r="C58" s="144" t="s">
        <v>60</v>
      </c>
      <c r="D58" s="132"/>
      <c r="F58" s="136"/>
      <c r="G58" s="134"/>
      <c r="H58" s="145">
        <v>-72491</v>
      </c>
      <c r="I58" s="140"/>
      <c r="J58" s="145">
        <v>-191776</v>
      </c>
      <c r="K58" s="140"/>
      <c r="L58" s="145">
        <v>-72448</v>
      </c>
      <c r="M58" s="140"/>
      <c r="N58" s="145">
        <v>-181176</v>
      </c>
    </row>
    <row r="59" spans="1:14" ht="3.75" customHeight="1" x14ac:dyDescent="0.5">
      <c r="C59" s="6"/>
      <c r="D59" s="6"/>
      <c r="F59" s="9"/>
      <c r="N59" s="4"/>
    </row>
    <row r="60" spans="1:14" s="131" customFormat="1" ht="18.75" customHeight="1" x14ac:dyDescent="0.5">
      <c r="A60" s="138" t="s">
        <v>25</v>
      </c>
      <c r="D60" s="132"/>
      <c r="F60" s="136"/>
      <c r="G60" s="134"/>
      <c r="H60" s="134"/>
      <c r="I60" s="134"/>
      <c r="J60" s="134"/>
      <c r="K60" s="134"/>
      <c r="L60" s="134"/>
      <c r="M60" s="134"/>
      <c r="N60" s="134"/>
    </row>
    <row r="61" spans="1:14" s="131" customFormat="1" ht="18" customHeight="1" x14ac:dyDescent="0.5">
      <c r="B61" s="131" t="s">
        <v>150</v>
      </c>
      <c r="D61" s="132"/>
      <c r="F61" s="136"/>
      <c r="G61" s="134"/>
      <c r="H61" s="146">
        <v>320000</v>
      </c>
      <c r="I61" s="134"/>
      <c r="J61" s="146">
        <v>450000</v>
      </c>
      <c r="K61" s="134"/>
      <c r="L61" s="146">
        <v>320000</v>
      </c>
      <c r="M61" s="134"/>
      <c r="N61" s="146">
        <v>450000</v>
      </c>
    </row>
    <row r="62" spans="1:14" s="131" customFormat="1" ht="18" customHeight="1" x14ac:dyDescent="0.5">
      <c r="B62" s="132" t="s">
        <v>158</v>
      </c>
      <c r="D62" s="132"/>
      <c r="F62" s="136"/>
      <c r="G62" s="134"/>
      <c r="H62" s="140">
        <v>-425000</v>
      </c>
      <c r="I62" s="134"/>
      <c r="J62" s="140">
        <v>-105000</v>
      </c>
      <c r="K62" s="134"/>
      <c r="L62" s="140">
        <v>-425000</v>
      </c>
      <c r="M62" s="134"/>
      <c r="N62" s="140">
        <v>-105000</v>
      </c>
    </row>
    <row r="63" spans="1:14" s="131" customFormat="1" ht="18" customHeight="1" x14ac:dyDescent="0.5">
      <c r="B63" s="131" t="s">
        <v>157</v>
      </c>
      <c r="D63" s="132"/>
      <c r="F63" s="136"/>
      <c r="G63" s="134"/>
      <c r="H63" s="203">
        <v>0</v>
      </c>
      <c r="I63" s="134"/>
      <c r="J63" s="146">
        <v>200000</v>
      </c>
      <c r="K63" s="134"/>
      <c r="L63" s="203">
        <v>0</v>
      </c>
      <c r="M63" s="134"/>
      <c r="N63" s="146">
        <v>200000</v>
      </c>
    </row>
    <row r="64" spans="1:14" s="131" customFormat="1" ht="18" customHeight="1" x14ac:dyDescent="0.5">
      <c r="B64" s="132" t="s">
        <v>159</v>
      </c>
      <c r="D64" s="132"/>
      <c r="F64" s="136"/>
      <c r="G64" s="134"/>
      <c r="H64" s="203">
        <v>0</v>
      </c>
      <c r="I64" s="134"/>
      <c r="J64" s="140">
        <v>-2292</v>
      </c>
      <c r="K64" s="134"/>
      <c r="L64" s="203">
        <v>0</v>
      </c>
      <c r="M64" s="134"/>
      <c r="N64" s="140">
        <v>-2292</v>
      </c>
    </row>
    <row r="65" spans="1:14" s="131" customFormat="1" ht="18" customHeight="1" x14ac:dyDescent="0.5">
      <c r="B65" s="132" t="s">
        <v>152</v>
      </c>
      <c r="D65" s="132"/>
      <c r="F65" s="136"/>
      <c r="G65" s="134"/>
      <c r="H65" s="140">
        <v>-15199</v>
      </c>
      <c r="I65" s="134"/>
      <c r="J65" s="140">
        <v>-13582</v>
      </c>
      <c r="K65" s="54"/>
      <c r="L65" s="140">
        <v>-15199</v>
      </c>
      <c r="M65" s="54"/>
      <c r="N65" s="140">
        <v>-13582</v>
      </c>
    </row>
    <row r="66" spans="1:14" s="131" customFormat="1" ht="18" customHeight="1" x14ac:dyDescent="0.5">
      <c r="B66" s="132" t="s">
        <v>127</v>
      </c>
      <c r="D66" s="132"/>
      <c r="F66" s="136">
        <v>16</v>
      </c>
      <c r="G66" s="134"/>
      <c r="H66" s="54">
        <v>0</v>
      </c>
      <c r="I66" s="141"/>
      <c r="J66" s="147">
        <v>-12159</v>
      </c>
      <c r="K66" s="141"/>
      <c r="L66" s="54">
        <v>0</v>
      </c>
      <c r="M66" s="141"/>
      <c r="N66" s="147">
        <v>-12159</v>
      </c>
    </row>
    <row r="67" spans="1:14" s="131" customFormat="1" ht="18" customHeight="1" x14ac:dyDescent="0.5">
      <c r="A67" s="144"/>
      <c r="B67" s="131" t="s">
        <v>91</v>
      </c>
      <c r="D67" s="132"/>
      <c r="F67" s="136"/>
      <c r="G67" s="134"/>
      <c r="H67" s="140">
        <v>-17088</v>
      </c>
      <c r="I67" s="140"/>
      <c r="J67" s="140">
        <v>-15744</v>
      </c>
      <c r="K67" s="140"/>
      <c r="L67" s="140">
        <v>-17088</v>
      </c>
      <c r="M67" s="140"/>
      <c r="N67" s="140">
        <v>-15744</v>
      </c>
    </row>
    <row r="68" spans="1:14" s="131" customFormat="1" ht="18" customHeight="1" x14ac:dyDescent="0.5">
      <c r="C68" s="144" t="s">
        <v>133</v>
      </c>
      <c r="D68" s="132"/>
      <c r="F68" s="136"/>
      <c r="G68" s="134"/>
      <c r="H68" s="148">
        <v>-137287</v>
      </c>
      <c r="I68" s="134"/>
      <c r="J68" s="148">
        <v>501223</v>
      </c>
      <c r="K68" s="134"/>
      <c r="L68" s="148">
        <v>-137287</v>
      </c>
      <c r="M68" s="134"/>
      <c r="N68" s="148">
        <v>501223</v>
      </c>
    </row>
    <row r="69" spans="1:14" ht="6" customHeight="1" x14ac:dyDescent="0.5">
      <c r="C69" s="6"/>
      <c r="D69" s="6"/>
      <c r="F69" s="9"/>
      <c r="N69" s="4"/>
    </row>
    <row r="70" spans="1:14" s="131" customFormat="1" ht="18" customHeight="1" x14ac:dyDescent="0.5">
      <c r="B70" s="131" t="s">
        <v>103</v>
      </c>
      <c r="C70" s="132"/>
      <c r="D70" s="132"/>
      <c r="F70" s="136"/>
      <c r="G70" s="134"/>
      <c r="H70" s="134"/>
      <c r="I70" s="134"/>
      <c r="J70" s="134"/>
      <c r="K70" s="134"/>
      <c r="L70" s="134"/>
      <c r="M70" s="134"/>
      <c r="N70" s="134"/>
    </row>
    <row r="71" spans="1:14" s="131" customFormat="1" ht="18" customHeight="1" x14ac:dyDescent="0.5">
      <c r="C71" s="132" t="s">
        <v>104</v>
      </c>
      <c r="D71" s="132"/>
      <c r="F71" s="136"/>
      <c r="G71" s="134"/>
      <c r="H71" s="53">
        <v>2959</v>
      </c>
      <c r="I71" s="134"/>
      <c r="J71" s="53">
        <v>1551</v>
      </c>
      <c r="K71" s="134"/>
      <c r="L71" s="53">
        <v>2959</v>
      </c>
      <c r="M71" s="134"/>
      <c r="N71" s="53">
        <v>1551</v>
      </c>
    </row>
    <row r="72" spans="1:14" s="131" customFormat="1" ht="18" customHeight="1" x14ac:dyDescent="0.5">
      <c r="B72" s="132" t="s">
        <v>69</v>
      </c>
      <c r="D72" s="132"/>
      <c r="F72" s="136"/>
      <c r="G72" s="134"/>
      <c r="H72" s="61">
        <v>2238</v>
      </c>
      <c r="I72" s="134"/>
      <c r="J72" s="61">
        <v>1343</v>
      </c>
      <c r="K72" s="134"/>
      <c r="L72" s="60">
        <v>0</v>
      </c>
      <c r="M72" s="134"/>
      <c r="N72" s="60">
        <v>0</v>
      </c>
    </row>
    <row r="73" spans="1:14" ht="4.5" customHeight="1" x14ac:dyDescent="0.5">
      <c r="C73" s="6"/>
      <c r="D73" s="6"/>
      <c r="F73" s="9"/>
      <c r="N73" s="4"/>
    </row>
    <row r="74" spans="1:14" s="131" customFormat="1" ht="18" customHeight="1" x14ac:dyDescent="0.5">
      <c r="B74" s="132" t="s">
        <v>160</v>
      </c>
      <c r="D74" s="132"/>
      <c r="F74" s="136"/>
      <c r="G74" s="134"/>
      <c r="H74" s="53">
        <v>-29632</v>
      </c>
      <c r="I74" s="134"/>
      <c r="J74" s="53">
        <v>158783</v>
      </c>
      <c r="K74" s="134"/>
      <c r="L74" s="53">
        <v>-32611</v>
      </c>
      <c r="M74" s="134"/>
      <c r="N74" s="53">
        <v>181980</v>
      </c>
    </row>
    <row r="75" spans="1:14" s="131" customFormat="1" ht="18" customHeight="1" x14ac:dyDescent="0.5">
      <c r="B75" s="132" t="s">
        <v>47</v>
      </c>
      <c r="D75" s="132"/>
      <c r="F75" s="136"/>
      <c r="G75" s="134"/>
      <c r="H75" s="52">
        <v>102676</v>
      </c>
      <c r="I75" s="53"/>
      <c r="J75" s="52">
        <v>51293</v>
      </c>
      <c r="K75" s="53"/>
      <c r="L75" s="52">
        <v>88469</v>
      </c>
      <c r="M75" s="53"/>
      <c r="N75" s="52">
        <v>13691</v>
      </c>
    </row>
    <row r="76" spans="1:14" s="131" customFormat="1" ht="18" customHeight="1" thickBot="1" x14ac:dyDescent="0.55000000000000004">
      <c r="B76" s="132" t="s">
        <v>46</v>
      </c>
      <c r="D76" s="132"/>
      <c r="F76" s="136"/>
      <c r="G76" s="134"/>
      <c r="H76" s="149">
        <v>73044</v>
      </c>
      <c r="I76" s="134"/>
      <c r="J76" s="149">
        <v>210076</v>
      </c>
      <c r="K76" s="134"/>
      <c r="L76" s="149">
        <v>55858</v>
      </c>
      <c r="M76" s="134"/>
      <c r="N76" s="119">
        <v>195671</v>
      </c>
    </row>
    <row r="77" spans="1:14" ht="4.5" customHeight="1" thickTop="1" x14ac:dyDescent="0.5">
      <c r="C77" s="6"/>
      <c r="D77" s="6"/>
      <c r="F77" s="9"/>
      <c r="N77" s="4"/>
    </row>
    <row r="78" spans="1:14" s="131" customFormat="1" ht="18" customHeight="1" x14ac:dyDescent="0.5">
      <c r="B78" s="144" t="s">
        <v>59</v>
      </c>
      <c r="C78" s="144"/>
      <c r="D78" s="144"/>
      <c r="E78" s="150"/>
      <c r="F78" s="135"/>
      <c r="G78" s="134"/>
      <c r="H78" s="134"/>
      <c r="I78" s="134"/>
      <c r="J78" s="134"/>
      <c r="K78" s="134"/>
      <c r="L78" s="134"/>
      <c r="M78" s="134"/>
      <c r="N78" s="134"/>
    </row>
    <row r="79" spans="1:14" s="131" customFormat="1" ht="18" customHeight="1" x14ac:dyDescent="0.5">
      <c r="B79" s="150"/>
      <c r="C79" s="144" t="s">
        <v>53</v>
      </c>
      <c r="D79" s="144"/>
      <c r="E79" s="150"/>
      <c r="F79" s="135"/>
      <c r="G79" s="134"/>
      <c r="H79" s="134"/>
      <c r="I79" s="134"/>
      <c r="J79" s="134"/>
      <c r="K79" s="134"/>
      <c r="L79" s="134"/>
      <c r="M79" s="134"/>
      <c r="N79" s="134"/>
    </row>
    <row r="80" spans="1:14" s="131" customFormat="1" ht="18" customHeight="1" x14ac:dyDescent="0.5">
      <c r="D80" s="132" t="s">
        <v>54</v>
      </c>
      <c r="E80" s="150"/>
      <c r="F80" s="135"/>
      <c r="G80" s="134"/>
      <c r="H80" s="134"/>
      <c r="I80" s="134"/>
      <c r="J80" s="134"/>
      <c r="K80" s="134"/>
      <c r="L80" s="134"/>
      <c r="M80" s="134"/>
      <c r="N80" s="134"/>
    </row>
    <row r="81" spans="4:14" s="131" customFormat="1" ht="18" customHeight="1" x14ac:dyDescent="0.5">
      <c r="E81" s="131" t="s">
        <v>147</v>
      </c>
      <c r="F81" s="135"/>
      <c r="G81" s="134"/>
      <c r="H81" s="51">
        <v>31357</v>
      </c>
      <c r="I81" s="134"/>
      <c r="J81" s="51">
        <v>14664</v>
      </c>
      <c r="K81" s="134"/>
      <c r="L81" s="51">
        <v>31357</v>
      </c>
      <c r="M81" s="146"/>
      <c r="N81" s="51">
        <v>14664</v>
      </c>
    </row>
    <row r="82" spans="4:14" s="131" customFormat="1" ht="18" customHeight="1" x14ac:dyDescent="0.5">
      <c r="D82" s="131" t="s">
        <v>148</v>
      </c>
      <c r="E82" s="150"/>
      <c r="F82" s="135"/>
      <c r="G82" s="134"/>
      <c r="H82" s="51"/>
      <c r="I82" s="134"/>
      <c r="J82" s="51"/>
      <c r="K82" s="146"/>
      <c r="L82" s="146"/>
      <c r="M82" s="146"/>
      <c r="N82" s="146"/>
    </row>
    <row r="83" spans="4:14" s="131" customFormat="1" ht="18" customHeight="1" x14ac:dyDescent="0.5">
      <c r="E83" s="131" t="s">
        <v>149</v>
      </c>
      <c r="F83" s="135"/>
      <c r="G83" s="134"/>
      <c r="H83" s="51">
        <v>3064</v>
      </c>
      <c r="I83" s="134"/>
      <c r="J83" s="51">
        <v>9429</v>
      </c>
      <c r="K83" s="54"/>
      <c r="L83" s="51">
        <v>3064</v>
      </c>
      <c r="M83" s="54"/>
      <c r="N83" s="51">
        <v>9429</v>
      </c>
    </row>
    <row r="84" spans="4:14" ht="2.25" customHeight="1" x14ac:dyDescent="0.5">
      <c r="E84" s="1"/>
      <c r="H84" s="28"/>
      <c r="J84" s="28"/>
      <c r="K84" s="126"/>
      <c r="L84" s="126"/>
      <c r="M84" s="126"/>
      <c r="N84" s="126"/>
    </row>
    <row r="85" spans="4:14" s="124" customFormat="1" ht="24.95" customHeight="1" x14ac:dyDescent="0.5">
      <c r="F85" s="122"/>
      <c r="G85" s="151"/>
      <c r="H85" s="151"/>
      <c r="I85" s="151"/>
      <c r="J85" s="151"/>
      <c r="K85" s="151"/>
      <c r="L85" s="151"/>
      <c r="M85" s="151"/>
    </row>
    <row r="87" spans="4:14" ht="20.100000000000001" customHeight="1" x14ac:dyDescent="0.5">
      <c r="H87" s="34">
        <f>+H76-งบแสดงฐานะการเงิน!H14</f>
        <v>0</v>
      </c>
      <c r="J87" s="34"/>
      <c r="L87" s="34">
        <f>+L76-งบแสดงฐานะการเงิน!L14</f>
        <v>0</v>
      </c>
      <c r="N87" s="34"/>
    </row>
    <row r="88" spans="4:14" ht="20.100000000000001" customHeight="1" x14ac:dyDescent="0.5">
      <c r="J88" s="117"/>
    </row>
  </sheetData>
  <mergeCells count="14">
    <mergeCell ref="H49:J49"/>
    <mergeCell ref="L49:N49"/>
    <mergeCell ref="A3:N3"/>
    <mergeCell ref="A4:N4"/>
    <mergeCell ref="A5:N5"/>
    <mergeCell ref="A6:N6"/>
    <mergeCell ref="H8:N8"/>
    <mergeCell ref="H9:J9"/>
    <mergeCell ref="L9:N9"/>
    <mergeCell ref="A43:N43"/>
    <mergeCell ref="A44:N44"/>
    <mergeCell ref="A45:N45"/>
    <mergeCell ref="A46:N46"/>
    <mergeCell ref="H48:N48"/>
  </mergeCells>
  <printOptions horizontalCentered="1"/>
  <pageMargins left="0.9055118110236221" right="0.59055118110236227" top="0.51181102362204722" bottom="1.1811023622047245" header="0.51181102362204722" footer="0.98425196850393704"/>
  <pageSetup paperSize="9" firstPageNumber="2" orientation="portrait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DAA-HTZJ772</cp:lastModifiedBy>
  <cp:lastPrinted>2021-11-12T06:25:49Z</cp:lastPrinted>
  <dcterms:created xsi:type="dcterms:W3CDTF">2001-07-24T07:04:44Z</dcterms:created>
  <dcterms:modified xsi:type="dcterms:W3CDTF">2021-11-12T09:45:51Z</dcterms:modified>
</cp:coreProperties>
</file>